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3\"/>
    </mc:Choice>
  </mc:AlternateContent>
  <xr:revisionPtr revIDLastSave="0" documentId="13_ncr:1_{55AF4158-D812-4543-939C-5E8AB8929697}" xr6:coauthVersionLast="47" xr6:coauthVersionMax="47" xr10:uidLastSave="{00000000-0000-0000-0000-000000000000}"/>
  <bookViews>
    <workbookView xWindow="-120" yWindow="-120" windowWidth="29040" windowHeight="15840" firstSheet="2" activeTab="2" xr2:uid="{AFC74779-8534-4140-A9F1-699D09073687}"/>
  </bookViews>
  <sheets>
    <sheet name="Ppto 2024" sheetId="15" state="hidden" r:id="rId1"/>
    <sheet name="2024" sheetId="14" state="hidden" r:id="rId2"/>
    <sheet name="Calendario" sheetId="17" r:id="rId3"/>
  </sheets>
  <definedNames>
    <definedName name="_xlnm._FilterDatabase" localSheetId="1" hidden="1">'2024'!$A$1:$H$207</definedName>
    <definedName name="a">#REF!</definedName>
    <definedName name="A_impresión_IM">#REF!</definedName>
    <definedName name="aaaaaaaaaaaaaaa">#REF!</definedName>
    <definedName name="abril">#REF!</definedName>
    <definedName name="AJUSTES" localSheetId="2" hidden="1">{"'beneficiarios'!$A$1:$C$7"}</definedName>
    <definedName name="AJUSTES" hidden="1">{"'beneficiarios'!$A$1:$C$7"}</definedName>
    <definedName name="_xlnm.Print_Area" localSheetId="2">Calendario!$B$1:$O$39</definedName>
    <definedName name="as" localSheetId="2" hidden="1">{"'beneficiarios'!$A$1:$C$7"}</definedName>
    <definedName name="as" hidden="1">{"'beneficiarios'!$A$1:$C$7"}</definedName>
    <definedName name="asa">#REF!</definedName>
    <definedName name="asas">#REF!</definedName>
    <definedName name="_xlnm.Database">#REF!</definedName>
    <definedName name="cierre_2001">#REF!</definedName>
    <definedName name="cierre2017">#REF!</definedName>
    <definedName name="ClavePre">#REF!</definedName>
    <definedName name="conv">#REF!</definedName>
    <definedName name="CUENTAS">#REF!</definedName>
    <definedName name="cvbn">#REF!</definedName>
    <definedName name="d">#REF!</definedName>
    <definedName name="datos17">#REF!</definedName>
    <definedName name="DCCCCC">#REF!</definedName>
    <definedName name="ddd">#REF!</definedName>
    <definedName name="ddddf">#REF!</definedName>
    <definedName name="deuda">#REF!</definedName>
    <definedName name="Deuda_ingTot">#REF!</definedName>
    <definedName name="deuda1">#REF!</definedName>
    <definedName name="dfgfgs">#REF!</definedName>
    <definedName name="e23qrefdfdsafdsfdsf">#REF!</definedName>
    <definedName name="ENERO">#REF!</definedName>
    <definedName name="ENEROAJUSTE">#REF!</definedName>
    <definedName name="Estado">#REF!</definedName>
    <definedName name="Estado1">#REF!</definedName>
    <definedName name="fd">#REF!</definedName>
    <definedName name="FDM">#REF!</definedName>
    <definedName name="FEIEF">#REF!</definedName>
    <definedName name="fFf">#REF!</definedName>
    <definedName name="ffvvvv">#REF!</definedName>
    <definedName name="fjhj">#REF!</definedName>
    <definedName name="fs" localSheetId="2" hidden="1">{"'beneficiarios'!$A$1:$C$7"}</definedName>
    <definedName name="fs" hidden="1">{"'beneficiarios'!$A$1:$C$7"}</definedName>
    <definedName name="fsf">#REF!</definedName>
    <definedName name="Fto_1">#REF!</definedName>
    <definedName name="ggghjhjjk">#REF!</definedName>
    <definedName name="HTML_CodePage" hidden="1">1252</definedName>
    <definedName name="HTML_Control" localSheetId="2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hyjujj" localSheetId="2" hidden="1">{"'beneficiarios'!$A$1:$C$7"}</definedName>
    <definedName name="hyjujj" hidden="1">{"'beneficiarios'!$A$1:$C$7"}</definedName>
    <definedName name="INDICADORES" localSheetId="2" hidden="1">{"'beneficiarios'!$A$1:$C$7"}</definedName>
    <definedName name="INDICADORES" hidden="1">{"'beneficiarios'!$A$1:$C$7"}</definedName>
    <definedName name="ING">#REF!</definedName>
    <definedName name="ingresofederales" localSheetId="2" hidden="1">{"'beneficiarios'!$A$1:$C$7"}</definedName>
    <definedName name="ingresofederales" hidden="1">{"'beneficiarios'!$A$1:$C$7"}</definedName>
    <definedName name="ingresos">#REF!</definedName>
    <definedName name="j" localSheetId="2" hidden="1">{"'beneficiarios'!$A$1:$C$7"}</definedName>
    <definedName name="j" hidden="1">{"'beneficiarios'!$A$1:$C$7"}</definedName>
    <definedName name="jklll">#REF!</definedName>
    <definedName name="liolyuig">#REF!</definedName>
    <definedName name="mgfbfdg" localSheetId="2" hidden="1">{"'beneficiarios'!$A$1:$C$7"}</definedName>
    <definedName name="mgfbfdg" hidden="1">{"'beneficiarios'!$A$1:$C$7"}</definedName>
    <definedName name="MUNICIPIOS" localSheetId="2" hidden="1">{"'beneficiarios'!$A$1:$C$7"}</definedName>
    <definedName name="MUNICIPIOS" hidden="1">{"'beneficiarios'!$A$1:$C$7"}</definedName>
    <definedName name="Ni">#REF!</definedName>
    <definedName name="no">#REF!</definedName>
    <definedName name="Notas_Fto_1">#REF!</definedName>
    <definedName name="Participacionesestatales2018">#REF!</definedName>
    <definedName name="Partidas">#REF!</definedName>
    <definedName name="poiuy">#REF!</definedName>
    <definedName name="ppp">#REF!</definedName>
    <definedName name="proy18">#REF!</definedName>
    <definedName name="qqwww">#REF!</definedName>
    <definedName name="rfesdaf">#REF!</definedName>
    <definedName name="rfghjkk">#REF!</definedName>
    <definedName name="rtghh">#REF!</definedName>
    <definedName name="s">#REF!</definedName>
    <definedName name="sa">#REF!</definedName>
    <definedName name="SALDOS1">#REF!</definedName>
    <definedName name="sdaddasdas" localSheetId="2" hidden="1">{"'beneficiarios'!$A$1:$C$7"}</definedName>
    <definedName name="sdaddasdas" hidden="1">{"'beneficiarios'!$A$1:$C$7"}</definedName>
    <definedName name="sept">#REF!</definedName>
    <definedName name="SINAJUSTE" localSheetId="2" hidden="1">{"'beneficiarios'!$A$1:$C$7"}</definedName>
    <definedName name="SINAJUSTE" hidden="1">{"'beneficiarios'!$A$1:$C$7"}</definedName>
    <definedName name="Speuas1">#REF!,#REF!</definedName>
    <definedName name="sss">#REF!</definedName>
    <definedName name="ssssssssss">#REF!</definedName>
    <definedName name="t">#REF!</definedName>
    <definedName name="_xlnm.Print_Titles">#REF!</definedName>
    <definedName name="TOT">#REF!</definedName>
    <definedName name="TOTAL">#REF!</definedName>
    <definedName name="TRIMESTRE">#REF!</definedName>
    <definedName name="UNO">#REF!</definedName>
    <definedName name="vdfghdgf">#REF!</definedName>
    <definedName name="y">#REF!</definedName>
    <definedName name="yghjg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4" i="15" l="1"/>
  <c r="P243" i="15"/>
  <c r="P242" i="15"/>
  <c r="P241" i="15"/>
  <c r="P240" i="15"/>
  <c r="P239" i="15"/>
  <c r="P238" i="15"/>
  <c r="P237" i="15"/>
  <c r="P236" i="15"/>
  <c r="P235" i="15"/>
  <c r="P234" i="15"/>
  <c r="O233" i="15"/>
  <c r="N233" i="15"/>
  <c r="M233" i="15"/>
  <c r="L233" i="15"/>
  <c r="L232" i="15" s="1"/>
  <c r="L195" i="15" s="1"/>
  <c r="K233" i="15"/>
  <c r="J233" i="15"/>
  <c r="I233" i="15"/>
  <c r="H233" i="15"/>
  <c r="G233" i="15"/>
  <c r="F233" i="15"/>
  <c r="E233" i="15"/>
  <c r="D233" i="15"/>
  <c r="P233" i="15" s="1"/>
  <c r="O232" i="15"/>
  <c r="N232" i="15"/>
  <c r="M232" i="15"/>
  <c r="K232" i="15"/>
  <c r="J232" i="15"/>
  <c r="I232" i="15"/>
  <c r="H232" i="15"/>
  <c r="G232" i="15"/>
  <c r="F232" i="15"/>
  <c r="E232" i="15"/>
  <c r="P231" i="15"/>
  <c r="P230" i="15"/>
  <c r="P229" i="15"/>
  <c r="P228" i="15"/>
  <c r="P227" i="15"/>
  <c r="P226" i="15"/>
  <c r="O225" i="15"/>
  <c r="N225" i="15"/>
  <c r="M225" i="15"/>
  <c r="L225" i="15"/>
  <c r="K225" i="15"/>
  <c r="J225" i="15"/>
  <c r="I225" i="15"/>
  <c r="H225" i="15"/>
  <c r="G225" i="15"/>
  <c r="F225" i="15"/>
  <c r="E225" i="15"/>
  <c r="D225" i="15"/>
  <c r="P225" i="15" s="1"/>
  <c r="P224" i="15"/>
  <c r="P223" i="15"/>
  <c r="P222" i="15"/>
  <c r="P221" i="15"/>
  <c r="P220" i="15"/>
  <c r="P219" i="15"/>
  <c r="O218" i="15"/>
  <c r="N218" i="15"/>
  <c r="M218" i="15"/>
  <c r="L218" i="15"/>
  <c r="K218" i="15"/>
  <c r="J218" i="15"/>
  <c r="I218" i="15"/>
  <c r="H218" i="15"/>
  <c r="G218" i="15"/>
  <c r="F218" i="15"/>
  <c r="E218" i="15"/>
  <c r="D218" i="15"/>
  <c r="P218" i="15" s="1"/>
  <c r="O217" i="15"/>
  <c r="N217" i="15"/>
  <c r="M217" i="15"/>
  <c r="L217" i="15"/>
  <c r="K217" i="15"/>
  <c r="J217" i="15"/>
  <c r="I217" i="15"/>
  <c r="H217" i="15"/>
  <c r="G217" i="15"/>
  <c r="F217" i="15"/>
  <c r="E217" i="15"/>
  <c r="D217" i="15"/>
  <c r="P217" i="15" s="1"/>
  <c r="P216" i="15"/>
  <c r="P215" i="15"/>
  <c r="P214" i="15"/>
  <c r="P213" i="15"/>
  <c r="P212" i="15"/>
  <c r="O211" i="15"/>
  <c r="N211" i="15"/>
  <c r="M211" i="15"/>
  <c r="L211" i="15"/>
  <c r="K211" i="15"/>
  <c r="J211" i="15"/>
  <c r="I211" i="15"/>
  <c r="I196" i="15" s="1"/>
  <c r="I195" i="15" s="1"/>
  <c r="H211" i="15"/>
  <c r="G211" i="15"/>
  <c r="F211" i="15"/>
  <c r="P211" i="15" s="1"/>
  <c r="E211" i="15"/>
  <c r="D211" i="15"/>
  <c r="P210" i="15"/>
  <c r="P209" i="15"/>
  <c r="P208" i="15"/>
  <c r="P207" i="15"/>
  <c r="P206" i="15"/>
  <c r="P205" i="15"/>
  <c r="P204" i="15"/>
  <c r="P203" i="15"/>
  <c r="P202" i="15"/>
  <c r="P201" i="15"/>
  <c r="P200" i="15"/>
  <c r="P199" i="15"/>
  <c r="P198" i="15"/>
  <c r="O197" i="15"/>
  <c r="N197" i="15"/>
  <c r="M197" i="15"/>
  <c r="L197" i="15"/>
  <c r="K197" i="15"/>
  <c r="K196" i="15" s="1"/>
  <c r="K195" i="15" s="1"/>
  <c r="J197" i="15"/>
  <c r="I197" i="15"/>
  <c r="H197" i="15"/>
  <c r="P197" i="15" s="1"/>
  <c r="G197" i="15"/>
  <c r="F197" i="15"/>
  <c r="E197" i="15"/>
  <c r="D197" i="15"/>
  <c r="O196" i="15"/>
  <c r="N196" i="15"/>
  <c r="N195" i="15" s="1"/>
  <c r="M196" i="15"/>
  <c r="L196" i="15"/>
  <c r="J196" i="15"/>
  <c r="H196" i="15"/>
  <c r="H195" i="15" s="1"/>
  <c r="G196" i="15"/>
  <c r="F196" i="15"/>
  <c r="F195" i="15" s="1"/>
  <c r="E196" i="15"/>
  <c r="D196" i="15"/>
  <c r="O195" i="15"/>
  <c r="M195" i="15"/>
  <c r="J195" i="15"/>
  <c r="G195" i="15"/>
  <c r="E195" i="15"/>
  <c r="P194" i="15"/>
  <c r="P193" i="15"/>
  <c r="O192" i="15"/>
  <c r="N192" i="15"/>
  <c r="M192" i="15"/>
  <c r="L192" i="15"/>
  <c r="K192" i="15"/>
  <c r="J192" i="15"/>
  <c r="I192" i="15"/>
  <c r="H192" i="15"/>
  <c r="P192" i="15" s="1"/>
  <c r="G192" i="15"/>
  <c r="F192" i="15"/>
  <c r="E192" i="15"/>
  <c r="D192" i="15"/>
  <c r="P191" i="15"/>
  <c r="P190" i="15"/>
  <c r="P189" i="15"/>
  <c r="P188" i="15"/>
  <c r="O187" i="15"/>
  <c r="N187" i="15"/>
  <c r="M187" i="15"/>
  <c r="L187" i="15"/>
  <c r="K187" i="15"/>
  <c r="J187" i="15"/>
  <c r="I187" i="15"/>
  <c r="H187" i="15"/>
  <c r="G187" i="15"/>
  <c r="F187" i="15"/>
  <c r="E187" i="15"/>
  <c r="D187" i="15"/>
  <c r="P187" i="15" s="1"/>
  <c r="P186" i="15"/>
  <c r="P185" i="15"/>
  <c r="O184" i="15"/>
  <c r="N184" i="15"/>
  <c r="M184" i="15"/>
  <c r="L184" i="15"/>
  <c r="K184" i="15"/>
  <c r="J184" i="15"/>
  <c r="I184" i="15"/>
  <c r="H184" i="15"/>
  <c r="P184" i="15" s="1"/>
  <c r="G184" i="15"/>
  <c r="F184" i="15"/>
  <c r="E184" i="15"/>
  <c r="D184" i="15"/>
  <c r="P183" i="15"/>
  <c r="P182" i="15"/>
  <c r="P181" i="15"/>
  <c r="P180" i="15"/>
  <c r="P179" i="15"/>
  <c r="P178" i="15"/>
  <c r="P177" i="15"/>
  <c r="O176" i="15"/>
  <c r="N176" i="15"/>
  <c r="N175" i="15" s="1"/>
  <c r="M176" i="15"/>
  <c r="L176" i="15"/>
  <c r="L175" i="15" s="1"/>
  <c r="K176" i="15"/>
  <c r="J176" i="15"/>
  <c r="J175" i="15" s="1"/>
  <c r="I176" i="15"/>
  <c r="H176" i="15"/>
  <c r="H175" i="15" s="1"/>
  <c r="G176" i="15"/>
  <c r="F176" i="15"/>
  <c r="F175" i="15" s="1"/>
  <c r="E176" i="15"/>
  <c r="D176" i="15"/>
  <c r="P176" i="15" s="1"/>
  <c r="O175" i="15"/>
  <c r="M175" i="15"/>
  <c r="K175" i="15"/>
  <c r="I175" i="15"/>
  <c r="G175" i="15"/>
  <c r="E175" i="15"/>
  <c r="P174" i="15"/>
  <c r="P173" i="15"/>
  <c r="P172" i="15"/>
  <c r="O171" i="15"/>
  <c r="N171" i="15"/>
  <c r="M171" i="15"/>
  <c r="L171" i="15"/>
  <c r="K171" i="15"/>
  <c r="J171" i="15"/>
  <c r="I171" i="15"/>
  <c r="H171" i="15"/>
  <c r="G171" i="15"/>
  <c r="F171" i="15"/>
  <c r="E171" i="15"/>
  <c r="D171" i="15"/>
  <c r="P171" i="15" s="1"/>
  <c r="P170" i="15"/>
  <c r="P169" i="15"/>
  <c r="P168" i="15"/>
  <c r="P167" i="15"/>
  <c r="P166" i="15"/>
  <c r="P165" i="15"/>
  <c r="O164" i="15"/>
  <c r="N164" i="15"/>
  <c r="M164" i="15"/>
  <c r="L164" i="15"/>
  <c r="K164" i="15"/>
  <c r="J164" i="15"/>
  <c r="I164" i="15"/>
  <c r="H164" i="15"/>
  <c r="G164" i="15"/>
  <c r="F164" i="15"/>
  <c r="E164" i="15"/>
  <c r="D164" i="15"/>
  <c r="P164" i="15" s="1"/>
  <c r="P163" i="15"/>
  <c r="P162" i="15"/>
  <c r="P161" i="15"/>
  <c r="P160" i="15"/>
  <c r="O159" i="15"/>
  <c r="O131" i="15" s="1"/>
  <c r="O130" i="15" s="1"/>
  <c r="N159" i="15"/>
  <c r="M159" i="15"/>
  <c r="L159" i="15"/>
  <c r="K159" i="15"/>
  <c r="J159" i="15"/>
  <c r="I159" i="15"/>
  <c r="H159" i="15"/>
  <c r="G159" i="15"/>
  <c r="G131" i="15" s="1"/>
  <c r="G130" i="15" s="1"/>
  <c r="F159" i="15"/>
  <c r="E159" i="15"/>
  <c r="D159" i="15"/>
  <c r="P159" i="15" s="1"/>
  <c r="P158" i="15"/>
  <c r="P157" i="15"/>
  <c r="O156" i="15"/>
  <c r="N156" i="15"/>
  <c r="M156" i="15"/>
  <c r="L156" i="15"/>
  <c r="K156" i="15"/>
  <c r="J156" i="15"/>
  <c r="I156" i="15"/>
  <c r="H156" i="15"/>
  <c r="G156" i="15"/>
  <c r="F156" i="15"/>
  <c r="E156" i="15"/>
  <c r="D156" i="15"/>
  <c r="P156" i="15" s="1"/>
  <c r="P155" i="15"/>
  <c r="P154" i="15"/>
  <c r="O153" i="15"/>
  <c r="N153" i="15"/>
  <c r="M153" i="15"/>
  <c r="M131" i="15" s="1"/>
  <c r="M130" i="15" s="1"/>
  <c r="L153" i="15"/>
  <c r="K153" i="15"/>
  <c r="K131" i="15" s="1"/>
  <c r="K130" i="15" s="1"/>
  <c r="J153" i="15"/>
  <c r="I153" i="15"/>
  <c r="H153" i="15"/>
  <c r="G153" i="15"/>
  <c r="F153" i="15"/>
  <c r="E153" i="15"/>
  <c r="E131" i="15" s="1"/>
  <c r="E130" i="15" s="1"/>
  <c r="D153" i="15"/>
  <c r="P153" i="15" s="1"/>
  <c r="P152" i="15"/>
  <c r="P151" i="15"/>
  <c r="O150" i="15"/>
  <c r="N150" i="15"/>
  <c r="M150" i="15"/>
  <c r="L150" i="15"/>
  <c r="K150" i="15"/>
  <c r="J150" i="15"/>
  <c r="I150" i="15"/>
  <c r="H150" i="15"/>
  <c r="G150" i="15"/>
  <c r="F150" i="15"/>
  <c r="E150" i="15"/>
  <c r="D150" i="15"/>
  <c r="P150" i="15" s="1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P136" i="15" s="1"/>
  <c r="P135" i="15"/>
  <c r="P134" i="15"/>
  <c r="P133" i="15"/>
  <c r="O132" i="15"/>
  <c r="N132" i="15"/>
  <c r="N131" i="15" s="1"/>
  <c r="N130" i="15" s="1"/>
  <c r="M132" i="15"/>
  <c r="L132" i="15"/>
  <c r="L131" i="15" s="1"/>
  <c r="L130" i="15" s="1"/>
  <c r="K132" i="15"/>
  <c r="J132" i="15"/>
  <c r="J131" i="15" s="1"/>
  <c r="J130" i="15" s="1"/>
  <c r="I132" i="15"/>
  <c r="H132" i="15"/>
  <c r="H131" i="15" s="1"/>
  <c r="H130" i="15" s="1"/>
  <c r="G132" i="15"/>
  <c r="F132" i="15"/>
  <c r="F131" i="15" s="1"/>
  <c r="F130" i="15" s="1"/>
  <c r="E132" i="15"/>
  <c r="D132" i="15"/>
  <c r="P132" i="15" s="1"/>
  <c r="I131" i="15"/>
  <c r="I130" i="15" s="1"/>
  <c r="P129" i="15"/>
  <c r="P128" i="15"/>
  <c r="P127" i="15"/>
  <c r="P126" i="15"/>
  <c r="P125" i="15"/>
  <c r="P124" i="15"/>
  <c r="P123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P122" i="15" s="1"/>
  <c r="P121" i="15"/>
  <c r="P120" i="15"/>
  <c r="P119" i="15"/>
  <c r="P118" i="15"/>
  <c r="P117" i="15"/>
  <c r="P116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P115" i="15" s="1"/>
  <c r="P114" i="15"/>
  <c r="P113" i="15"/>
  <c r="P112" i="15"/>
  <c r="P111" i="15"/>
  <c r="P110" i="15"/>
  <c r="P109" i="15"/>
  <c r="P108" i="15"/>
  <c r="P107" i="15"/>
  <c r="P106" i="15"/>
  <c r="P105" i="15"/>
  <c r="P104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P103" i="15" s="1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P76" i="15" s="1"/>
  <c r="P75" i="15"/>
  <c r="P74" i="15"/>
  <c r="P73" i="15"/>
  <c r="O72" i="15"/>
  <c r="N72" i="15"/>
  <c r="N42" i="15" s="1"/>
  <c r="N41" i="15" s="1"/>
  <c r="M72" i="15"/>
  <c r="L72" i="15"/>
  <c r="L42" i="15" s="1"/>
  <c r="L41" i="15" s="1"/>
  <c r="K72" i="15"/>
  <c r="J72" i="15"/>
  <c r="I72" i="15"/>
  <c r="H72" i="15"/>
  <c r="G72" i="15"/>
  <c r="F72" i="15"/>
  <c r="F42" i="15" s="1"/>
  <c r="F41" i="15" s="1"/>
  <c r="E72" i="15"/>
  <c r="D72" i="15"/>
  <c r="D42" i="15" s="1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P51" i="15" s="1"/>
  <c r="P50" i="15"/>
  <c r="P49" i="15"/>
  <c r="P48" i="15"/>
  <c r="P47" i="15"/>
  <c r="P46" i="15"/>
  <c r="O45" i="15"/>
  <c r="N45" i="15"/>
  <c r="M45" i="15"/>
  <c r="L45" i="15"/>
  <c r="K45" i="15"/>
  <c r="J45" i="15"/>
  <c r="I45" i="15"/>
  <c r="I42" i="15" s="1"/>
  <c r="I41" i="15" s="1"/>
  <c r="H45" i="15"/>
  <c r="G45" i="15"/>
  <c r="F45" i="15"/>
  <c r="E45" i="15"/>
  <c r="D45" i="15"/>
  <c r="P45" i="15" s="1"/>
  <c r="P44" i="15"/>
  <c r="O43" i="15"/>
  <c r="O42" i="15" s="1"/>
  <c r="O41" i="15" s="1"/>
  <c r="N43" i="15"/>
  <c r="M43" i="15"/>
  <c r="M42" i="15" s="1"/>
  <c r="M41" i="15" s="1"/>
  <c r="L43" i="15"/>
  <c r="K43" i="15"/>
  <c r="K42" i="15" s="1"/>
  <c r="K41" i="15" s="1"/>
  <c r="J43" i="15"/>
  <c r="I43" i="15"/>
  <c r="H43" i="15"/>
  <c r="G43" i="15"/>
  <c r="G42" i="15" s="1"/>
  <c r="G41" i="15" s="1"/>
  <c r="F43" i="15"/>
  <c r="E43" i="15"/>
  <c r="E42" i="15" s="1"/>
  <c r="E41" i="15" s="1"/>
  <c r="D43" i="15"/>
  <c r="P43" i="15" s="1"/>
  <c r="J42" i="15"/>
  <c r="J41" i="15" s="1"/>
  <c r="H42" i="15"/>
  <c r="H41" i="15" s="1"/>
  <c r="P40" i="15"/>
  <c r="P39" i="15"/>
  <c r="O38" i="15"/>
  <c r="N38" i="15"/>
  <c r="M38" i="15"/>
  <c r="L38" i="15"/>
  <c r="L31" i="15" s="1"/>
  <c r="K38" i="15"/>
  <c r="J38" i="15"/>
  <c r="I38" i="15"/>
  <c r="H38" i="15"/>
  <c r="G38" i="15"/>
  <c r="F38" i="15"/>
  <c r="P38" i="15" s="1"/>
  <c r="E38" i="15"/>
  <c r="D38" i="15"/>
  <c r="D31" i="15" s="1"/>
  <c r="P37" i="15"/>
  <c r="P36" i="15"/>
  <c r="P35" i="15"/>
  <c r="P34" i="15"/>
  <c r="P33" i="15"/>
  <c r="O32" i="15"/>
  <c r="N32" i="15"/>
  <c r="N31" i="15" s="1"/>
  <c r="M32" i="15"/>
  <c r="L32" i="15"/>
  <c r="K32" i="15"/>
  <c r="J32" i="15"/>
  <c r="J31" i="15" s="1"/>
  <c r="I32" i="15"/>
  <c r="H32" i="15"/>
  <c r="H31" i="15" s="1"/>
  <c r="G32" i="15"/>
  <c r="F32" i="15"/>
  <c r="F31" i="15" s="1"/>
  <c r="E32" i="15"/>
  <c r="D32" i="15"/>
  <c r="O31" i="15"/>
  <c r="M31" i="15"/>
  <c r="K31" i="15"/>
  <c r="I31" i="15"/>
  <c r="G31" i="15"/>
  <c r="E31" i="15"/>
  <c r="P30" i="15"/>
  <c r="P29" i="15"/>
  <c r="P28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P27" i="15" s="1"/>
  <c r="P26" i="15"/>
  <c r="P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P24" i="15" s="1"/>
  <c r="P23" i="15"/>
  <c r="P22" i="15"/>
  <c r="P21" i="15"/>
  <c r="P20" i="15"/>
  <c r="P19" i="15"/>
  <c r="P18" i="15"/>
  <c r="P17" i="15"/>
  <c r="O16" i="15"/>
  <c r="N16" i="15"/>
  <c r="N15" i="15" s="1"/>
  <c r="M16" i="15"/>
  <c r="L16" i="15"/>
  <c r="L15" i="15" s="1"/>
  <c r="K16" i="15"/>
  <c r="J16" i="15"/>
  <c r="J15" i="15" s="1"/>
  <c r="I16" i="15"/>
  <c r="H16" i="15"/>
  <c r="H15" i="15" s="1"/>
  <c r="G16" i="15"/>
  <c r="F16" i="15"/>
  <c r="F15" i="15" s="1"/>
  <c r="E16" i="15"/>
  <c r="D16" i="15"/>
  <c r="D15" i="15" s="1"/>
  <c r="O15" i="15"/>
  <c r="M15" i="15"/>
  <c r="K15" i="15"/>
  <c r="I15" i="15"/>
  <c r="G15" i="15"/>
  <c r="E15" i="15"/>
  <c r="P14" i="15"/>
  <c r="P13" i="15"/>
  <c r="P12" i="15"/>
  <c r="O11" i="15"/>
  <c r="O10" i="15" s="1"/>
  <c r="O9" i="15" s="1"/>
  <c r="O7" i="15" s="1"/>
  <c r="N11" i="15"/>
  <c r="M11" i="15"/>
  <c r="M10" i="15" s="1"/>
  <c r="M9" i="15" s="1"/>
  <c r="M7" i="15" s="1"/>
  <c r="L11" i="15"/>
  <c r="K11" i="15"/>
  <c r="K10" i="15" s="1"/>
  <c r="K9" i="15" s="1"/>
  <c r="K7" i="15" s="1"/>
  <c r="J11" i="15"/>
  <c r="I11" i="15"/>
  <c r="I10" i="15" s="1"/>
  <c r="I9" i="15" s="1"/>
  <c r="H11" i="15"/>
  <c r="G11" i="15"/>
  <c r="G10" i="15" s="1"/>
  <c r="G9" i="15" s="1"/>
  <c r="F11" i="15"/>
  <c r="E11" i="15"/>
  <c r="E10" i="15" s="1"/>
  <c r="E9" i="15" s="1"/>
  <c r="E7" i="15" s="1"/>
  <c r="D11" i="15"/>
  <c r="P11" i="15" s="1"/>
  <c r="N10" i="15"/>
  <c r="N9" i="15" s="1"/>
  <c r="L10" i="15"/>
  <c r="L9" i="15" s="1"/>
  <c r="L7" i="15" s="1"/>
  <c r="J10" i="15"/>
  <c r="H10" i="15"/>
  <c r="F10" i="15"/>
  <c r="D10" i="15"/>
  <c r="N7" i="15" l="1"/>
  <c r="P10" i="15"/>
  <c r="P42" i="15"/>
  <c r="D41" i="15"/>
  <c r="P41" i="15" s="1"/>
  <c r="F9" i="15"/>
  <c r="F7" i="15" s="1"/>
  <c r="G7" i="15"/>
  <c r="H9" i="15"/>
  <c r="H7" i="15" s="1"/>
  <c r="P31" i="15"/>
  <c r="J9" i="15"/>
  <c r="J7" i="15" s="1"/>
  <c r="I7" i="15"/>
  <c r="P15" i="15"/>
  <c r="P16" i="15"/>
  <c r="P32" i="15"/>
  <c r="D131" i="15"/>
  <c r="D175" i="15"/>
  <c r="P175" i="15" s="1"/>
  <c r="P72" i="15"/>
  <c r="P196" i="15"/>
  <c r="D232" i="15"/>
  <c r="D9" i="15"/>
  <c r="P131" i="15" l="1"/>
  <c r="D130" i="15"/>
  <c r="P130" i="15" s="1"/>
  <c r="P9" i="15"/>
  <c r="P232" i="15"/>
  <c r="D195" i="15"/>
  <c r="P195" i="15" s="1"/>
  <c r="D7" i="15" l="1"/>
  <c r="P7" i="15" s="1"/>
</calcChain>
</file>

<file path=xl/sharedStrings.xml><?xml version="1.0" encoding="utf-8"?>
<sst xmlns="http://schemas.openxmlformats.org/spreadsheetml/2006/main" count="2197" uniqueCount="959">
  <si>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</si>
  <si>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</si>
  <si>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</si>
  <si>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</si>
  <si>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</si>
  <si>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</si>
  <si>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</si>
  <si>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</si>
  <si>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</si>
  <si>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</si>
  <si>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</si>
  <si>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</si>
  <si>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</si>
  <si>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PREDIAL</t>
  </si>
  <si>
    <t>REZAGO</t>
  </si>
  <si>
    <t>OBRAS DE TEATRO</t>
  </si>
  <si>
    <t>RECARGOS MODERNIZACION CATASTRAL</t>
  </si>
  <si>
    <t>RASTRO</t>
  </si>
  <si>
    <t>CONSTRUCCIONES Y URBANIZACIONES</t>
  </si>
  <si>
    <t>INTRODUCCION SUBTERRANEA DE CONDUCTORES</t>
  </si>
  <si>
    <t>LICENCIA DE USO DE SUELO O EDIFICACION</t>
  </si>
  <si>
    <t>AUTORIZACION DE FRACCIONAMIENTOS</t>
  </si>
  <si>
    <t>EXPEDICION DE COPIAS CERTIFICADAS DE PLANOS</t>
  </si>
  <si>
    <t>ASIGNACION DE NUMEROS OFICIALES</t>
  </si>
  <si>
    <t>REVISIÓN, INSPECCIÓN Y SERVICIOS</t>
  </si>
  <si>
    <t>LICENCIA DE ANUNCIOS</t>
  </si>
  <si>
    <t>INSTALACIONES FIJAS Y SEMIFIJAS</t>
  </si>
  <si>
    <t>OTRAS OCUPACIONES</t>
  </si>
  <si>
    <t>DIVERSOS</t>
  </si>
  <si>
    <t>EQUIPO</t>
  </si>
  <si>
    <t>DONATIVOS</t>
  </si>
  <si>
    <t>FONDO NACIONAL DE FOMENTO MUNICIPAL</t>
  </si>
  <si>
    <t>CONTROL VEHICULAR</t>
  </si>
  <si>
    <t>FONDO PARA MUNICIPIOS</t>
  </si>
  <si>
    <t>OTROS</t>
  </si>
  <si>
    <t>PROVISIONES ECONOMICAS</t>
  </si>
  <si>
    <t>FORTASEG</t>
  </si>
  <si>
    <t>I</t>
  </si>
  <si>
    <t>Impuestos</t>
  </si>
  <si>
    <t>D</t>
  </si>
  <si>
    <t>Derechos</t>
  </si>
  <si>
    <t>P</t>
  </si>
  <si>
    <t>Productos</t>
  </si>
  <si>
    <t>A</t>
  </si>
  <si>
    <t>Aprovechamientos</t>
  </si>
  <si>
    <t>FG</t>
  </si>
  <si>
    <t>FFM</t>
  </si>
  <si>
    <t>IEPS</t>
  </si>
  <si>
    <t>ISAN</t>
  </si>
  <si>
    <t>FF</t>
  </si>
  <si>
    <t>IEPS-GASO</t>
  </si>
  <si>
    <t>FEIEF</t>
  </si>
  <si>
    <t>ISR-NOMINA</t>
  </si>
  <si>
    <t>ISN</t>
  </si>
  <si>
    <t>DCV</t>
  </si>
  <si>
    <t>FISM</t>
  </si>
  <si>
    <t>FORTAMUN</t>
  </si>
  <si>
    <t>FDESC</t>
  </si>
  <si>
    <t>FOSEG</t>
  </si>
  <si>
    <t>FDM</t>
  </si>
  <si>
    <t>LDF</t>
  </si>
  <si>
    <t>CONAC</t>
  </si>
  <si>
    <t>ANALITICO</t>
  </si>
  <si>
    <t>CRI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</si>
  <si>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</si>
  <si>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</si>
  <si>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</si>
  <si>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</si>
  <si>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</si>
  <si>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</si>
  <si>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</si>
  <si>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</si>
  <si>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</si>
  <si>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</si>
  <si>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Contribuciones de mejoras</t>
  </si>
  <si>
    <t>Derechos por el uso, goce, aprovechamiento o explotación de bienes de dominio público</t>
  </si>
  <si>
    <t>Derechos por prestación de servicios</t>
  </si>
  <si>
    <t>Otros Derechos</t>
  </si>
  <si>
    <t>Accesorios de Derechos</t>
  </si>
  <si>
    <t xml:space="preserve">Productos </t>
  </si>
  <si>
    <t>Productos no Comprendidos en la Ley de Ingresos Vigente, Causados en Ejercicios Fiscales Anteriores Pendientes de Liquidación o Pago</t>
  </si>
  <si>
    <t xml:space="preserve">Aprovechamientos </t>
  </si>
  <si>
    <t>Aprovechamientos Patrimoniales</t>
  </si>
  <si>
    <t>Accesorios de Aprovechamientos</t>
  </si>
  <si>
    <t>Aprovechamientos no comprendidos en las fracciones de la Ley de Ingresos causadas en ejercicios fiscales anteriores pendientes de liquidación o pago</t>
  </si>
  <si>
    <t>Ingresos por ventas de bienes, prestación de servicios y 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</si>
  <si>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</si>
  <si>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</si>
  <si>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</si>
  <si>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</si>
  <si>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Transferencias, Asignaciones, Subsidios y Subvenciones, y Pensiones y Jubilaciones</t>
  </si>
  <si>
    <t>Ingresos derivados de Financiamientos</t>
  </si>
  <si>
    <t>Endeudamiento interno</t>
  </si>
  <si>
    <t>Endeudamiento externo</t>
  </si>
  <si>
    <t>Financiamiento Interno</t>
  </si>
  <si>
    <t>1A</t>
  </si>
  <si>
    <t>1D</t>
  </si>
  <si>
    <t>1E</t>
  </si>
  <si>
    <t>1F</t>
  </si>
  <si>
    <t>1H</t>
  </si>
  <si>
    <t>1I</t>
  </si>
  <si>
    <t>2A</t>
  </si>
  <si>
    <t>2B</t>
  </si>
  <si>
    <t>ISR-ENAJENACION</t>
  </si>
  <si>
    <t>PROYOBRAS</t>
  </si>
  <si>
    <t>3%NOMINA</t>
  </si>
  <si>
    <t>PROVISIONES</t>
  </si>
  <si>
    <t>Tipo</t>
  </si>
  <si>
    <t>INGRESOS</t>
  </si>
  <si>
    <t>4-1-1-1-1-0001</t>
  </si>
  <si>
    <t>IMPUESTOS</t>
  </si>
  <si>
    <t>DIVERSIONES Y ESPECTACULOSPUBLICOS</t>
  </si>
  <si>
    <t>INSTALACIONES DE JUEGOS MECANICOS</t>
  </si>
  <si>
    <t xml:space="preserve">          4-1-1-1-1-0001   INSTALACIONES DE JUEGOS MECANICOS</t>
  </si>
  <si>
    <t>4-1-1-1-1-0002</t>
  </si>
  <si>
    <t xml:space="preserve">          4-1-1-1-1-0002   OBRAS DE TEATRO</t>
  </si>
  <si>
    <t>4-1-1-1-1-0003</t>
  </si>
  <si>
    <t xml:space="preserve">DIVERSIONES  </t>
  </si>
  <si>
    <t xml:space="preserve">          4-1-1-1-1-0003   DIVERSIONES</t>
  </si>
  <si>
    <t>4-1-1-1-1-0004</t>
  </si>
  <si>
    <t>FUNCIONES DE CIRCO</t>
  </si>
  <si>
    <t xml:space="preserve">          4-1-1-1-1-0004   FUNCIONES DE CIRCO</t>
  </si>
  <si>
    <t>4-1-1-2-1-0001</t>
  </si>
  <si>
    <t>IMPUESTOS SOBRE ELPATRIMONIO</t>
  </si>
  <si>
    <t xml:space="preserve">PREDIAL PRESENTE ANO </t>
  </si>
  <si>
    <t xml:space="preserve">          4-1-1-2-1-0001   PRESENTE ANO</t>
  </si>
  <si>
    <t>4-1-1-2-1-0002</t>
  </si>
  <si>
    <t xml:space="preserve">REZAGO  </t>
  </si>
  <si>
    <t xml:space="preserve">          4-1-1-2-1-0002   REZAGO</t>
  </si>
  <si>
    <t>4-1-1-2-1-0003</t>
  </si>
  <si>
    <t>REDUCCION POR PRONTOPAGO</t>
  </si>
  <si>
    <t xml:space="preserve">          4-1-1-2-1-0003   REDUCCION POR PRONTO PAGO</t>
  </si>
  <si>
    <t>4-1-1-2-1-0004</t>
  </si>
  <si>
    <t xml:space="preserve">SUBSIDIOS PREDIAL </t>
  </si>
  <si>
    <t xml:space="preserve">          4-1-1-2-1-0004   SUBSIDIOS PREDIAL</t>
  </si>
  <si>
    <t>4-1-1-2-1-0005</t>
  </si>
  <si>
    <t>SUBSIDIOS PREDIAL REZAGO</t>
  </si>
  <si>
    <t xml:space="preserve">          4-1-1-2-1-0005   SUBSIDIOS PREDIAL REZAGO</t>
  </si>
  <si>
    <t>4-1-1-2-1-0006</t>
  </si>
  <si>
    <t>SUBSIDIO PREDIAL MODERNIZACION</t>
  </si>
  <si>
    <t xml:space="preserve">          4-1-1-2-1-0006   SUBSIDIO PREDIAL MODERNIZACION</t>
  </si>
  <si>
    <t>4-1-1-2-1-0007</t>
  </si>
  <si>
    <t>SUBSIDIO REZAGO MODERNIZACION</t>
  </si>
  <si>
    <t xml:space="preserve">          4-1-1-2-1-0007   SUBSIDIO REZAGO MODERNIZACION</t>
  </si>
  <si>
    <t>4-1-1-2-2-0001</t>
  </si>
  <si>
    <t xml:space="preserve">I.S.A.I.  </t>
  </si>
  <si>
    <t xml:space="preserve">          4-1-1-2-2-0001   I.S.A.I.</t>
  </si>
  <si>
    <t>4-1-1-2-2-0002</t>
  </si>
  <si>
    <t xml:space="preserve">SUBSIDIOS I.S.A.I. </t>
  </si>
  <si>
    <t xml:space="preserve">          4-1-1-2-2-0002   SUBSIDIOS I.S.A.I.</t>
  </si>
  <si>
    <t>4-1-1-2-2-0003</t>
  </si>
  <si>
    <t>I.S.A.I. LOTES DEPANTEON</t>
  </si>
  <si>
    <t xml:space="preserve">          4-1-1-2-2-0003   I.S.A.I. LOTES DE PANTEON</t>
  </si>
  <si>
    <t>4-1-1-2-3-0001</t>
  </si>
  <si>
    <t>INSTALACIONES DE JUEGOSMECANICOS</t>
  </si>
  <si>
    <t xml:space="preserve">          4-1-1-2-3-0001   INSTALACIONES DE JUEGOS MECANICOS</t>
  </si>
  <si>
    <t>4-1-1-2-3-0002</t>
  </si>
  <si>
    <t xml:space="preserve">          4-1-1-2-3-0002   OBRAS DE TEATRO</t>
  </si>
  <si>
    <t>4-1-1-2-3-0003</t>
  </si>
  <si>
    <t xml:space="preserve">          4-1-1-2-3-0003   DIVERSIONES</t>
  </si>
  <si>
    <t>4-1-1-2-4-0001</t>
  </si>
  <si>
    <t>MODERN. CATASTRALM PRESENTEAÑO</t>
  </si>
  <si>
    <t xml:space="preserve">          4-1-1-2-4-0001   MODERN. CATASTRALM PRESENTE AÑO</t>
  </si>
  <si>
    <t>4-1-1-2-4-0002</t>
  </si>
  <si>
    <t>REZAGO MODERNIZACION CATASTRAL</t>
  </si>
  <si>
    <t xml:space="preserve">          4-1-1-2-4-0002   REZAGO MODERNIZACION CATASTRAL</t>
  </si>
  <si>
    <t>4-1-1-2-4-0003</t>
  </si>
  <si>
    <t xml:space="preserve">          4-1-1-2-4-0003   RECARGOS MODERNIZACION CATASTRAL</t>
  </si>
  <si>
    <t>4-1-1-7-1-0001</t>
  </si>
  <si>
    <t>ACCESORIOS DE IMPUESTOS</t>
  </si>
  <si>
    <t>RECARGOS PREDIAL PRESENTEAÑO</t>
  </si>
  <si>
    <t xml:space="preserve">          4-1-1-7-1-0001   RECARGOS PREDIAL PRESENTE AÑO</t>
  </si>
  <si>
    <t>4-1-1-7-1-0002</t>
  </si>
  <si>
    <t>RECARGOS PREDIAL AÑOSANTERIORES</t>
  </si>
  <si>
    <t xml:space="preserve">          4-1-1-7-1-0002   RECARGOS PREDIAL AÑOS ANTERIORES</t>
  </si>
  <si>
    <t>4-1-1-7-1-0003</t>
  </si>
  <si>
    <t>CONDONACION DE PREDIALPRESENTE</t>
  </si>
  <si>
    <t xml:space="preserve">          4-1-1-7-1-0003   CONDONACION DE PREDIAL PRESENTE AÑO</t>
  </si>
  <si>
    <t>4-1-1-7-1-0004</t>
  </si>
  <si>
    <t>CONDONACION DE PREDIALAÑOS</t>
  </si>
  <si>
    <t xml:space="preserve">          4-1-1-7-1-0004   CONDONACION DE PREDIAL AÑOS ANTERIORES</t>
  </si>
  <si>
    <t>4-1-1-7-1-0005</t>
  </si>
  <si>
    <t>CONDONACION REZAGO MODERN.CATASTRAL</t>
  </si>
  <si>
    <t xml:space="preserve">          4-1-1-7-1-0005   CONDONACION REZAGO MODERN. CATASTRAL</t>
  </si>
  <si>
    <t>4-1-1-7-2-0001</t>
  </si>
  <si>
    <t xml:space="preserve">RECARGOS I.S.A.I. </t>
  </si>
  <si>
    <t xml:space="preserve">          4-1-1-7-2-0001   RECARGOS I.S.A.I.</t>
  </si>
  <si>
    <t>4-1-1-7-2-0002</t>
  </si>
  <si>
    <t>CONDONACION DE I.S.A.I.</t>
  </si>
  <si>
    <t xml:space="preserve">          4-1-1-7-2-0002   CONDONACION DE I.S.A.I.</t>
  </si>
  <si>
    <t>4-1-4-1-1-0001</t>
  </si>
  <si>
    <t xml:space="preserve">DERECHOS  </t>
  </si>
  <si>
    <t>DERECHOS POR EL USO, GOCE, APROVECHAMIEN</t>
  </si>
  <si>
    <t xml:space="preserve">BANQUETAS  </t>
  </si>
  <si>
    <t xml:space="preserve">          4-1-4-1-1-0001   BANQUETAS</t>
  </si>
  <si>
    <t>4-1-4-1-2-0001</t>
  </si>
  <si>
    <t xml:space="preserve">RASTRO  </t>
  </si>
  <si>
    <t xml:space="preserve">          4-1-4-1-2-0001   RASTRO</t>
  </si>
  <si>
    <t>4-1-4-1-2-0002</t>
  </si>
  <si>
    <t xml:space="preserve">REFRIGERACION  </t>
  </si>
  <si>
    <t xml:space="preserve">          4-1-4-1-2-0002   REFRIGERACION</t>
  </si>
  <si>
    <t>4-1-4-1-2-0003</t>
  </si>
  <si>
    <t xml:space="preserve">INSPECCION SANITARIA </t>
  </si>
  <si>
    <t xml:space="preserve">          4-1-4-1-2-0003   INSPECCION SANITARIA</t>
  </si>
  <si>
    <t>4-1-4-1-2-0004</t>
  </si>
  <si>
    <t xml:space="preserve">PASAPORTES  </t>
  </si>
  <si>
    <t xml:space="preserve">          4-1-4-1-2-0004   PASAPORTES</t>
  </si>
  <si>
    <t>4-1-4-1-2-0005</t>
  </si>
  <si>
    <t>SUBSIDIOS DE SERVICIOPÚBLICOS</t>
  </si>
  <si>
    <t xml:space="preserve">          4-1-4-1-2-0005   SUBSIDIOS DE SERVICIO PÚBLICOS</t>
  </si>
  <si>
    <t>4-1-4-1-3-0001</t>
  </si>
  <si>
    <t>EXAMEN Y APROBACIONDE</t>
  </si>
  <si>
    <t xml:space="preserve">          4-1-4-1-3-0001   EXAMEN Y APROBACION DE PLANOS</t>
  </si>
  <si>
    <t>4-1-4-1-3-0002</t>
  </si>
  <si>
    <t>SUBDIVISIONES, FUSIONES YRELOTIFICACION</t>
  </si>
  <si>
    <t xml:space="preserve">          4-1-4-1-3-0002   SUBDIVISIONES, FUSIONES Y RELOTIFICACION</t>
  </si>
  <si>
    <t>4-1-4-1-3-0003</t>
  </si>
  <si>
    <t>INICIO DE TRAMITEDE</t>
  </si>
  <si>
    <t xml:space="preserve">          4-1-4-1-3-0003   INICIO DE TRAMITE DE LICENCIA DE USO DE</t>
  </si>
  <si>
    <t>4-1-4-1-3-0004</t>
  </si>
  <si>
    <t>LICENCIA DE USODE</t>
  </si>
  <si>
    <t xml:space="preserve">          4-1-4-1-3-0004   LICENCIA DE USO DE SUELO O EDIFICACION</t>
  </si>
  <si>
    <t>4-1-4-1-3-0005</t>
  </si>
  <si>
    <t>FACTIBILIDAD U AUTORIZACIONDE</t>
  </si>
  <si>
    <t xml:space="preserve">          4-1-4-1-3-0005   FACTIBILIDAD U AUTORIZACION DE REGIMENES</t>
  </si>
  <si>
    <t>4-1-4-1-3-0006</t>
  </si>
  <si>
    <t xml:space="preserve">          4-1-4-1-3-0006   AUTORIZACION DE FRACCIONAMIENTOS</t>
  </si>
  <si>
    <t>4-1-4-1-3-0007</t>
  </si>
  <si>
    <t>EXPEDICION DE DIVERSASCONSTANCIAS</t>
  </si>
  <si>
    <t xml:space="preserve">          4-1-4-1-3-0007   EXPEDICION DE DIVERSAS CONSTANCIAS Y CER</t>
  </si>
  <si>
    <t>4-1-4-1-3-0008</t>
  </si>
  <si>
    <t>INFORMACION DE ALINEAMIENTODE</t>
  </si>
  <si>
    <t xml:space="preserve">          4-1-4-1-3-0008   INFORMACION DE ALINEAMIENTO DE LA VIALID</t>
  </si>
  <si>
    <t>4-1-4-1-3-0009</t>
  </si>
  <si>
    <t>PERMISOS PARA CONSTRUCCION</t>
  </si>
  <si>
    <t xml:space="preserve">          4-1-4-1-3-0009   PERMISOS PARA CONSTRUCCION</t>
  </si>
  <si>
    <t>4-1-4-1-3-0010</t>
  </si>
  <si>
    <t>ASIGNACION DE NUMEROSOFICIALES</t>
  </si>
  <si>
    <t xml:space="preserve">          4-1-4-1-3-0010   ASIGNACION DE NUMEROS OFICIALES</t>
  </si>
  <si>
    <t>4-1-4-1-3-0011</t>
  </si>
  <si>
    <t>PROGRAMA DE MODERNIZACION</t>
  </si>
  <si>
    <t xml:space="preserve">          4-1-4-1-3-0011   PROGRAMA DE MODERNIZACION</t>
  </si>
  <si>
    <t>4-1-4-1-3-0012</t>
  </si>
  <si>
    <t>INFORME DE FACTIBILIDADY</t>
  </si>
  <si>
    <t xml:space="preserve">          4-1-4-1-3-0012   INFORME DE FACTIBILIDAD Y LINEAMIENTO</t>
  </si>
  <si>
    <t>4-1-4-1-3-0013</t>
  </si>
  <si>
    <t>OTRAS CONSTRUCCIONES YURBANIZACIONES</t>
  </si>
  <si>
    <t xml:space="preserve">          4-1-4-1-3-0013   OTRAS CONSTRUCCIONES Y URBANIZACIONES</t>
  </si>
  <si>
    <t>4-1-4-1-3-0014</t>
  </si>
  <si>
    <t xml:space="preserve">PROYECTO EJECUTIVO </t>
  </si>
  <si>
    <t xml:space="preserve">          4-1-4-1-3-0014   PROYECTO EJECUTIVO</t>
  </si>
  <si>
    <t>4-1-4-1-3-0015</t>
  </si>
  <si>
    <t>CERTIF. CUMP. REQ.PARA</t>
  </si>
  <si>
    <t xml:space="preserve">          4-1-4-1-3-0015   CERTIF. CUMP. REQ. PARA VENTAS</t>
  </si>
  <si>
    <t>4-1-4-1-3-0016</t>
  </si>
  <si>
    <t>SUBSIDIOS DE CONSTRUCCIONESY</t>
  </si>
  <si>
    <t xml:space="preserve">          4-1-4-1-3-0016   SUBSIDIOS DE CONSTRUCCIONES Y URBANIZACI</t>
  </si>
  <si>
    <t>4-1-4-1-3-0017</t>
  </si>
  <si>
    <t>INTRODUCCION SUBTERRANEA DECONDUCTORES</t>
  </si>
  <si>
    <t xml:space="preserve">          4-1-4-1-3-0017   INTRODUCCION SUBTERRANEA DE CONDUCTORES</t>
  </si>
  <si>
    <t>4-1-4-1-3-0018</t>
  </si>
  <si>
    <t xml:space="preserve">DIVERSOS VARIOS </t>
  </si>
  <si>
    <t xml:space="preserve">          4-1-4-1-3-0018   DIVERSOS VARIOS</t>
  </si>
  <si>
    <t>4-1-4-1-3-0019</t>
  </si>
  <si>
    <t>TRASLADO DE ANIMALES</t>
  </si>
  <si>
    <t xml:space="preserve">          4-1-4-1-3-0019   TRASLADO DE ANIMALES</t>
  </si>
  <si>
    <t>4-1-4-1-3-0020</t>
  </si>
  <si>
    <t>EXPEDICION DE COPIASCERTIFICADAS</t>
  </si>
  <si>
    <t xml:space="preserve">          4-1-4-1-3-0020   EXPEDICION DE COPIAS CERTIFICADAS DE PLANOS</t>
  </si>
  <si>
    <t>4-1-4-1-4-0001</t>
  </si>
  <si>
    <t>EXPEDICION DE CERTIFICADOSY</t>
  </si>
  <si>
    <t xml:space="preserve">          4-1-4-1-4-0001   EXPEDICION DE CERTIFICADOS Y CONSTANCIAS</t>
  </si>
  <si>
    <t>4-1-4-1-4-0002</t>
  </si>
  <si>
    <t>SUBSIDIOS DE CERTIFICACIONES,AUT.</t>
  </si>
  <si>
    <t xml:space="preserve">          4-1-4-1-4-0002   SUBSIDIOS DE CERTIFICACIONES, AUT. CONST</t>
  </si>
  <si>
    <t>4-1-4-1-4-0003</t>
  </si>
  <si>
    <t>CONSTANCIAS DE NOINFRACCION</t>
  </si>
  <si>
    <t xml:space="preserve">          4-1-4-1-4-0003   CONSTANCIAS DE NO INFRACCION</t>
  </si>
  <si>
    <t>4-1-4-1-5-0001</t>
  </si>
  <si>
    <t>INSCRIPCIÓN ABARROTES C.E.D.B.A.E.E.C.P.</t>
  </si>
  <si>
    <t xml:space="preserve">          4-1-4-1-5-0001   INSCRIPCIÓN ABARROTES C.E.D.B.A.E.E.C.P.</t>
  </si>
  <si>
    <t>4-1-4-1-5-0002</t>
  </si>
  <si>
    <t>INSCRIPCIÓN CASA DEAPUESTAS</t>
  </si>
  <si>
    <t xml:space="preserve">          4-1-4-1-5-0002   INSCRIPCIÓN CASA DE APUESTAS</t>
  </si>
  <si>
    <t>4-1-4-1-5-0003</t>
  </si>
  <si>
    <t xml:space="preserve">ABARROTES C.E.D.B.A.E.E.C.P.LL. </t>
  </si>
  <si>
    <t xml:space="preserve">          4-1-4-1-5-0003   ABARROTES C.E.D.B.A.E.E.C.P.LL.</t>
  </si>
  <si>
    <t>4-1-4-1-5-0004</t>
  </si>
  <si>
    <t>MINISUPER C.E.D.B.A.E.E.C.P.LL (-DE120M</t>
  </si>
  <si>
    <t xml:space="preserve">          4-1-4-1-5-0004   MINISUPER C.E.D.B.A.E.E.C.P.LL (-DE 120M</t>
  </si>
  <si>
    <t>4-1-4-1-5-0005</t>
  </si>
  <si>
    <t xml:space="preserve">RESTAURANTES C.V.D.C.P.S.C.C.L.A. </t>
  </si>
  <si>
    <t xml:space="preserve">          4-1-4-1-5-0005   RESTAURANTES C.V.D.C.P.S.C.C.L.A.</t>
  </si>
  <si>
    <t>4-1-4-1-5-0006</t>
  </si>
  <si>
    <t xml:space="preserve">EXPENDIO D.B.A.E.E.C.P.LL. </t>
  </si>
  <si>
    <t xml:space="preserve">          4-1-4-1-5-0006   EXPENDIO D.B.A.E.E.C.P.LL.</t>
  </si>
  <si>
    <t>4-1-4-1-5-0007</t>
  </si>
  <si>
    <t xml:space="preserve">CERVECERIA  </t>
  </si>
  <si>
    <t xml:space="preserve">          4-1-4-1-5-0007   CERVECERIA</t>
  </si>
  <si>
    <t>4-1-4-1-5-0008</t>
  </si>
  <si>
    <t>REFRENDO CERVECERIA YBILLAR</t>
  </si>
  <si>
    <t xml:space="preserve">          4-1-4-1-5-0008   REFRENDO CERVECERIA Y BILLAR</t>
  </si>
  <si>
    <t>4-1-4-1-5-0009</t>
  </si>
  <si>
    <t xml:space="preserve">CANTINAS  </t>
  </si>
  <si>
    <t xml:space="preserve">          4-1-4-1-5-0009   CANTINAS</t>
  </si>
  <si>
    <t>4-1-4-1-5-0010</t>
  </si>
  <si>
    <t>DEPOSITO DE BEBIDASALCOHOLICAS</t>
  </si>
  <si>
    <t xml:space="preserve">          4-1-4-1-5-0010   DEPOSITO DE BEBIDAS ALCOHOLICAS AL MAYOR</t>
  </si>
  <si>
    <t>4-1-4-1-5-0011</t>
  </si>
  <si>
    <t xml:space="preserve">RESTAURANTE BAR </t>
  </si>
  <si>
    <t xml:space="preserve">          4-1-4-1-5-0011   RESTAURANTE BAR</t>
  </si>
  <si>
    <t>4-1-4-1-5-0012</t>
  </si>
  <si>
    <t xml:space="preserve">SUPERMERCADO C.E.D.B.A.E.E.C.P.LL. </t>
  </si>
  <si>
    <t xml:space="preserve">          4-1-4-1-5-0012   SUPERMERCADO C.E.D.B.A.E.E.C.P.LL.</t>
  </si>
  <si>
    <t>4-1-4-1-5-0013</t>
  </si>
  <si>
    <t xml:space="preserve">DISCOTECA  </t>
  </si>
  <si>
    <t xml:space="preserve">          4-1-4-1-5-0013   DISCOTECA</t>
  </si>
  <si>
    <t>4-1-4-1-5-0014</t>
  </si>
  <si>
    <t xml:space="preserve">CABARETS  </t>
  </si>
  <si>
    <t xml:space="preserve">          4-1-4-1-5-0014   CABARETS</t>
  </si>
  <si>
    <t>4-1-4-1-5-0015</t>
  </si>
  <si>
    <t>SUBSIDIOS DE ABARROTESC.E.D.B.A.E.E.C.P</t>
  </si>
  <si>
    <t xml:space="preserve">          4-1-4-1-5-0015   SUBSIDIOS DE ABARROTES C.E.D.B.A.E.E.C.P</t>
  </si>
  <si>
    <t>4-1-4-1-5-0016</t>
  </si>
  <si>
    <t>SUBSIDIOS DE MINISUPERC.E.D.B.A.E.E.C.P</t>
  </si>
  <si>
    <t xml:space="preserve">          4-1-4-1-5-0016   SUBSIDIOS DE MINISUPER C.E.D.B.A.E.E.C.P</t>
  </si>
  <si>
    <t>4-1-4-1-5-0017</t>
  </si>
  <si>
    <t>SUBSIDIOS DE RESTAURANTESC.V.D.C.P.S.C.</t>
  </si>
  <si>
    <t xml:space="preserve">          4-1-4-1-5-0017   SUBSIDIOS DE RESTAURANTES C.V.D.C.P.S.C.</t>
  </si>
  <si>
    <t>4-1-4-1-5-0018</t>
  </si>
  <si>
    <t>SUBSIDIOS DE EXPENDIOD.B.A.E.E.C.P.LL.</t>
  </si>
  <si>
    <t xml:space="preserve">          4-1-4-1-5-0018   SUBSIDIOS DE EXPENDIO D.B.A.E.E.C.P.LL.</t>
  </si>
  <si>
    <t>4-1-4-1-5-0019</t>
  </si>
  <si>
    <t>SUBSIDIOS DE CERVECERIA</t>
  </si>
  <si>
    <t xml:space="preserve">          4-1-4-1-5-0019   SUBSIDIOS DE CERVECERIA</t>
  </si>
  <si>
    <t>4-1-4-1-5-0020</t>
  </si>
  <si>
    <t>SUBSIDIOS DE REFRENDOCERVECERIA</t>
  </si>
  <si>
    <t xml:space="preserve">          4-1-4-1-5-0020   SUBSIDIOS DE REFRENDO CERVECERIA Y BILLA</t>
  </si>
  <si>
    <t>4-1-4-1-5-0021</t>
  </si>
  <si>
    <t>SUBSIDIOS DE CANTINAS</t>
  </si>
  <si>
    <t xml:space="preserve">          4-1-4-1-5-0021   SUBSIDIOS DE CANTINAS</t>
  </si>
  <si>
    <t>4-1-4-1-5-0022</t>
  </si>
  <si>
    <t>SUBSIDIOS DE DEPOSITODE</t>
  </si>
  <si>
    <t xml:space="preserve">          4-1-4-1-5-0022   SUBSIDIOS DE DEPOSITO DE BEBIDAS ALCOHOL</t>
  </si>
  <si>
    <t>4-1-4-1-5-0023</t>
  </si>
  <si>
    <t>SUBSIDIOS DE RESTAURANTEBAR</t>
  </si>
  <si>
    <t xml:space="preserve">          4-1-4-1-5-0023   SUBSIDIOS DE RESTAURANTE BAR</t>
  </si>
  <si>
    <t>4-1-4-1-5-0024</t>
  </si>
  <si>
    <t>SUBSIDIOS DE DISCOTECA</t>
  </si>
  <si>
    <t xml:space="preserve">          4-1-4-1-5-0024   SUBSIDIOS DE DISCOTECA</t>
  </si>
  <si>
    <t>4-1-4-1-5-0025</t>
  </si>
  <si>
    <t xml:space="preserve">          4-1-4-1-5-0025   MINISUPER C.E.D.B.A.E.E.C.P.LL (-DE 120M</t>
  </si>
  <si>
    <t>4-1-4-1-5-0026</t>
  </si>
  <si>
    <t xml:space="preserve">INGRESOS  </t>
  </si>
  <si>
    <t xml:space="preserve">          4-1-4-1-5-0026   INGRESOS</t>
  </si>
  <si>
    <t>4-1-4-1-5-0027</t>
  </si>
  <si>
    <t>HOTEL CON VENTAY</t>
  </si>
  <si>
    <t xml:space="preserve">          4-1-4-1-5-0027   HOTEL CON VENTA Y CONSUMO CERVEZA</t>
  </si>
  <si>
    <t>4-1-4-1-6-0001</t>
  </si>
  <si>
    <t>SERV. PARA LAAUTORIZ.</t>
  </si>
  <si>
    <t xml:space="preserve">          4-1-4-1-6-0001   SERV. PARA LA AUTORIZ. DE EXPED.DE LICEN</t>
  </si>
  <si>
    <t>4-1-4-1-6-0002</t>
  </si>
  <si>
    <t>EXPEDICION DE LICENCIASDE</t>
  </si>
  <si>
    <t xml:space="preserve">          4-1-4-1-6-0002   EXPEDICION DE LICENCIAS DE ESTACIONAMIEN</t>
  </si>
  <si>
    <t>4-1-4-1-6-0003</t>
  </si>
  <si>
    <t>SERVICIO DE EXAMENMEDICO</t>
  </si>
  <si>
    <t xml:space="preserve">          4-1-4-1-6-0003   SERVICIO DE EXAMEN MEDICO</t>
  </si>
  <si>
    <t>4-1-4-1-6-0004</t>
  </si>
  <si>
    <t xml:space="preserve">          4-1-4-1-6-0004   LICENCIA DE ANUNCIOS</t>
  </si>
  <si>
    <t>4-1-4-1-6-0005</t>
  </si>
  <si>
    <t>LICENCIA PERMISO PROVISIONALALCOHOLES</t>
  </si>
  <si>
    <t xml:space="preserve">          4-1-4-1-6-0005   LICENCIA PERMISO PROVISIONAL ALCOHOLES</t>
  </si>
  <si>
    <t>4-1-4-1-6-0006</t>
  </si>
  <si>
    <t>SERVICIO DE LIMPIA</t>
  </si>
  <si>
    <t xml:space="preserve">          4-1-4-1-6-0006   SERVICIO DE LIMPIA</t>
  </si>
  <si>
    <t>4-1-4-1-6-0007</t>
  </si>
  <si>
    <t>SUBSIDIOS DE REVISIÓNINSPECCIÓN</t>
  </si>
  <si>
    <t xml:space="preserve">          4-1-4-1-6-0007   SUBSIDIOS DE REVISIÓN INSPECCIÓN Y SERVI</t>
  </si>
  <si>
    <t>4-1-4-1-6-0008</t>
  </si>
  <si>
    <t>SUBSIDIO DE SERVICIODE</t>
  </si>
  <si>
    <t xml:space="preserve">          4-1-4-1-6-0008   SUBSIDIO DE SERVICIO DE LIMPIA</t>
  </si>
  <si>
    <t>4-1-4-1-6-0009</t>
  </si>
  <si>
    <t>SERV.DE REVISION DEDOCUMENTACION</t>
  </si>
  <si>
    <t xml:space="preserve">          4-1-4-1-6-0009   SERV.DE REVISION DE DOCUMENTACION DE I.S</t>
  </si>
  <si>
    <t>4-1-4-1-6-0010</t>
  </si>
  <si>
    <t>TRAMITE DE PASAPORTE</t>
  </si>
  <si>
    <t xml:space="preserve">          4-1-4-1-6-0010   TRAMITE DE PASAPORTE</t>
  </si>
  <si>
    <t>4-1-4-1-6-0011</t>
  </si>
  <si>
    <t>TRAMITE PLACAS PROVISIONALES</t>
  </si>
  <si>
    <t xml:space="preserve">          4-1-4-1-6-0011   TRAMITE PLACAS PROVISIONALES</t>
  </si>
  <si>
    <t>4-1-4-1-7-0001</t>
  </si>
  <si>
    <t>ROTURA Y REPOSICIONDE</t>
  </si>
  <si>
    <t xml:space="preserve">          4-1-4-1-7-0001   ROTURA Y REPOSICION DE PAVIMENTO</t>
  </si>
  <si>
    <t>4-1-4-1-7-0002</t>
  </si>
  <si>
    <t>INSTALACIONES FIJAS YSEMIFIJAS</t>
  </si>
  <si>
    <t xml:space="preserve">          4-1-4-1-7-0002   INSTALACIONES FIJAS Y SEMIFIJAS</t>
  </si>
  <si>
    <t>4-1-4-1-7-0003</t>
  </si>
  <si>
    <t>SITIOS DE AUTOMOVILESO</t>
  </si>
  <si>
    <t xml:space="preserve">          4-1-4-1-7-0003   SITIOS DE AUTOMOVILES O CAMIONES DE CARG</t>
  </si>
  <si>
    <t>4-1-4-1-7-0004</t>
  </si>
  <si>
    <t xml:space="preserve">ESTACIONAMIENTOS EXCLUSIVOS </t>
  </si>
  <si>
    <t xml:space="preserve">          4-1-4-1-7-0004   ESTACIONAMIENTOS EXCLUSIVOS</t>
  </si>
  <si>
    <t>4-1-4-1-7-0005</t>
  </si>
  <si>
    <t>SUBSIDIOS DE OCUPACIONDE</t>
  </si>
  <si>
    <t xml:space="preserve">          4-1-4-1-7-0005   SUBSIDIOS DE OCUPACION DE LA VIA PUBLICA</t>
  </si>
  <si>
    <t>4-1-4-1-7-0006</t>
  </si>
  <si>
    <t xml:space="preserve">OTRAS OCUPACIONES </t>
  </si>
  <si>
    <t xml:space="preserve">          4-1-4-1-7-0006   OTRAS OCUPACIONES</t>
  </si>
  <si>
    <t>4-1-4-1-8-0001</t>
  </si>
  <si>
    <t xml:space="preserve">REFRENDOS  </t>
  </si>
  <si>
    <t xml:space="preserve">          4-1-4-1-8-0001   REFRENDOS</t>
  </si>
  <si>
    <t>4-1-4-1-8-0002</t>
  </si>
  <si>
    <t xml:space="preserve">CONDONACIONES (CARGO) </t>
  </si>
  <si>
    <t xml:space="preserve">          4-1-4-1-8-0002   CONDONACIONES (CARGO)</t>
  </si>
  <si>
    <t>4-1-4-1-8-0003</t>
  </si>
  <si>
    <t xml:space="preserve">EXCLUSIVOS  </t>
  </si>
  <si>
    <t xml:space="preserve">          4-1-4-1-8-0003   EXCLUSIVOS</t>
  </si>
  <si>
    <t>4-1-4-1-8-0004</t>
  </si>
  <si>
    <t>CARRO DE SITIO</t>
  </si>
  <si>
    <t xml:space="preserve">          4-1-4-1-8-0004   CARRO DE SITIO</t>
  </si>
  <si>
    <t>4-1-4-1-8-0005</t>
  </si>
  <si>
    <t xml:space="preserve">INSCRIPCIONES  </t>
  </si>
  <si>
    <t xml:space="preserve">          4-1-4-1-8-0005   INSCRIPCIONES</t>
  </si>
  <si>
    <t>4-1-4-1-8-0006</t>
  </si>
  <si>
    <t>SUBSIDIOS DE RECARGOSY</t>
  </si>
  <si>
    <t xml:space="preserve">          4-1-4-1-8-0006   SUBSIDIOS DE RECARGOS Y ACCOSORIOS DE DE</t>
  </si>
  <si>
    <t>4-1-4-1-8-0007</t>
  </si>
  <si>
    <t xml:space="preserve">          4-1-4-1-8-0007   LICENCIA DE ANUNCIOS</t>
  </si>
  <si>
    <t>4-1-5-1-1-0001</t>
  </si>
  <si>
    <t>PRODUCTOS</t>
  </si>
  <si>
    <t>PRODUCTOS DE TIPOCORRIENTE</t>
  </si>
  <si>
    <t>ENAJENACION DE BIENESMUEBLES</t>
  </si>
  <si>
    <t xml:space="preserve">          4-1-5-1-1-0001   ENAJENACION DE BIENES MUEBLES</t>
  </si>
  <si>
    <t>4-1-5-1-1-0002</t>
  </si>
  <si>
    <t>ENAJENACIÓN DE LOTESDE</t>
  </si>
  <si>
    <t xml:space="preserve">          4-1-5-1-1-0002   ENAJENACIÓN DE LOTES DE PANTEON</t>
  </si>
  <si>
    <t>4-1-5-1-1-0003</t>
  </si>
  <si>
    <t>CONSTRUCCION DE GAVETAS</t>
  </si>
  <si>
    <t xml:space="preserve">          4-1-5-1-1-0003   CONSTRUCCION DE GAVETAS</t>
  </si>
  <si>
    <t>4-1-5-1-1-0004</t>
  </si>
  <si>
    <t>ENAJENACION DE INMUEBLES</t>
  </si>
  <si>
    <t xml:space="preserve">          4-1-5-1-1-0004   ENAJENACION DE INMUEBLES</t>
  </si>
  <si>
    <t>4-1-5-1-2-0001</t>
  </si>
  <si>
    <t>SERVICIOS DE CAPILLA</t>
  </si>
  <si>
    <t xml:space="preserve">          4-1-5-1-2-0001   SERVICIOS DE CAPILLA DE VELACION</t>
  </si>
  <si>
    <t>4-1-5-1-2-0002</t>
  </si>
  <si>
    <t xml:space="preserve">EQUIPO  </t>
  </si>
  <si>
    <t xml:space="preserve">          4-1-5-1-2-0002   EQUIPO</t>
  </si>
  <si>
    <t>4-1-5-1-2-0003</t>
  </si>
  <si>
    <t xml:space="preserve">INMUEBLES AUTOBUSES </t>
  </si>
  <si>
    <t xml:space="preserve">          4-1-5-1-2-0003   INMUEBLES AUTOBUSES</t>
  </si>
  <si>
    <t>4-1-5-1-2-0004</t>
  </si>
  <si>
    <t>TEATRO DE LACIUDAD</t>
  </si>
  <si>
    <t xml:space="preserve">          4-1-5-1-2-0004   TEATRO DE LA CIUDAD</t>
  </si>
  <si>
    <t>4-1-5-1-2-0005</t>
  </si>
  <si>
    <t>INGRESOS EN ELPARQUE</t>
  </si>
  <si>
    <t xml:space="preserve">          4-1-5-1-2-0005   INGRESOS EN EL PARQUE ADOLFO LOPEZ MATEO</t>
  </si>
  <si>
    <t>4-1-5-1-2-0006</t>
  </si>
  <si>
    <t xml:space="preserve">MERCADO BICENTENARIO </t>
  </si>
  <si>
    <t xml:space="preserve">          4-1-5-1-2-0006   MERCADO BICENTENARIO</t>
  </si>
  <si>
    <t>4-1-5-1-2-0007</t>
  </si>
  <si>
    <t>LOCALES PARQUE LOPEZMATEOS</t>
  </si>
  <si>
    <t xml:space="preserve">          4-1-5-1-2-0007   LOCALES PARQUE LOPEZ MATEOS LINARES 300</t>
  </si>
  <si>
    <t>4-1-5-1-2-0008</t>
  </si>
  <si>
    <t>SUBSIDIOS DE ARRENDAMIENTOSO</t>
  </si>
  <si>
    <t xml:space="preserve">          4-1-5-1-2-0008   SUBSIDIOS DE ARRENDAMIENTOS O EXPLOTACIÓ</t>
  </si>
  <si>
    <t>4-1-5-1-2-0009</t>
  </si>
  <si>
    <t>CENTRO TURISTICO CERRO PRIETO</t>
  </si>
  <si>
    <t xml:space="preserve">          4-1-5-1-2-0009   CENTRO TURISTICO "CERRO PRIETO"</t>
  </si>
  <si>
    <t>4-1-5-1-2-0010</t>
  </si>
  <si>
    <t>GIMNASIO SAN ANTONIO</t>
  </si>
  <si>
    <t xml:space="preserve">          4-1-5-1-2-0010   GIMNASIO SAN ANTONIO</t>
  </si>
  <si>
    <t>4-1-5-1-2-0011</t>
  </si>
  <si>
    <t>PIPA DE AGUA</t>
  </si>
  <si>
    <t xml:space="preserve">          4-1-5-1-2-0011   PIPA DE AGUA</t>
  </si>
  <si>
    <t>4-1-5-1-2-0012</t>
  </si>
  <si>
    <t>ACADEMIA DE FUTBOLRAYADOS</t>
  </si>
  <si>
    <t xml:space="preserve">          4-1-5-1-2-0012   ACADEMIA DE FUTBOL RAYADOS LINARES</t>
  </si>
  <si>
    <t>4-1-5-1-2-0013</t>
  </si>
  <si>
    <t>MANTENIMIENTO DE PANTEONMUNCIPAL</t>
  </si>
  <si>
    <t xml:space="preserve">          4-1-5-1-2-0013   MANTENIMIENTO DE PANTEON MUNCIPAL</t>
  </si>
  <si>
    <t>4-1-5-1-2-0014</t>
  </si>
  <si>
    <t>ADQ. DE DERECHOSDE</t>
  </si>
  <si>
    <t xml:space="preserve">          4-1-5-1-2-0014   ADQ. DE DERECHOS DE USO A PERPETUIDAD DE LOTES DEL PANTEON</t>
  </si>
  <si>
    <t>4-1-5-1-3-0001</t>
  </si>
  <si>
    <t xml:space="preserve">RELLENO SANITARIO </t>
  </si>
  <si>
    <t xml:space="preserve">          4-1-5-1-3-0001   RELLENO SANITARIO</t>
  </si>
  <si>
    <t>4-1-5-1-3-0002</t>
  </si>
  <si>
    <t xml:space="preserve">SUBSIDIO (CARGO) </t>
  </si>
  <si>
    <t xml:space="preserve">          4-1-5-1-3-0002   SUBSIDIO (CARGO)</t>
  </si>
  <si>
    <t>4-1-5-1-4-0001</t>
  </si>
  <si>
    <t>BASES PARA CONCURSOS</t>
  </si>
  <si>
    <t xml:space="preserve">          4-1-5-1-4-0001   BASES PARA CONCURSOS</t>
  </si>
  <si>
    <t>4-1-5-1-4-0002</t>
  </si>
  <si>
    <t xml:space="preserve">FORMATOS  </t>
  </si>
  <si>
    <t xml:space="preserve">          4-1-5-1-4-0002   FORMATOS</t>
  </si>
  <si>
    <t>4-1-5-1-5-0001</t>
  </si>
  <si>
    <t>RENDIMIENTOS CUENTAS BANCARIAS</t>
  </si>
  <si>
    <t xml:space="preserve">          4-1-5-1-5-0001   RENDIMIENTOS CUENTAS BANCARIAS</t>
  </si>
  <si>
    <t>4-1-5-1-5-0002</t>
  </si>
  <si>
    <t>INTERESES DE PARTICIPACIONES</t>
  </si>
  <si>
    <t xml:space="preserve">          4-1-5-1-5-0002   INTERESES DE PARTICIPACIONES</t>
  </si>
  <si>
    <t>4-1-5-1-6-0001</t>
  </si>
  <si>
    <t xml:space="preserve">FERIAS  </t>
  </si>
  <si>
    <t xml:space="preserve">          4-1-5-1-6-0001   FERIAS</t>
  </si>
  <si>
    <t>4-1-5-1-6-0002</t>
  </si>
  <si>
    <t xml:space="preserve">          4-1-5-1-6-0002   OBRAS DE TEATRO</t>
  </si>
  <si>
    <t>4-1-5-1-6-0003</t>
  </si>
  <si>
    <t>VIGILANCIA EN EVENTOS</t>
  </si>
  <si>
    <t xml:space="preserve">          4-1-5-1-6-0003   VIGILANCIA EN EVENTOS</t>
  </si>
  <si>
    <t>4-1-5-1-6-0004</t>
  </si>
  <si>
    <t xml:space="preserve">EVENTOS DEPORTIVOS </t>
  </si>
  <si>
    <t xml:space="preserve">          4-1-5-1-6-0004   EVENTOS DEPORTIVOS</t>
  </si>
  <si>
    <t>4-1-5-1-7-0001</t>
  </si>
  <si>
    <t xml:space="preserve">LAMINA GALVANIZADA </t>
  </si>
  <si>
    <t xml:space="preserve">          4-1-5-1-7-0001   LAMINA GALVANIZADA</t>
  </si>
  <si>
    <t>4-1-5-1-7-0002</t>
  </si>
  <si>
    <t>VENTA DE TABLETS</t>
  </si>
  <si>
    <t xml:space="preserve">          4-1-5-1-7-0002   VENTA DE TABLETS</t>
  </si>
  <si>
    <t>4-1-5-1-7-0003</t>
  </si>
  <si>
    <t>VENTA DE PAÑALES</t>
  </si>
  <si>
    <t xml:space="preserve">          4-1-5-1-7-0003   VENTA DE PAÑALES</t>
  </si>
  <si>
    <t>4-1-5-1-7-0004</t>
  </si>
  <si>
    <t>SUBSIDIOS DE SUBPRODUCTOS</t>
  </si>
  <si>
    <t xml:space="preserve">          4-1-5-1-7-0004   SUBSIDIOS DE SUBPRODUCTOS</t>
  </si>
  <si>
    <t>4-1-5-1-7-0005</t>
  </si>
  <si>
    <t xml:space="preserve">DIVERSOS  </t>
  </si>
  <si>
    <t xml:space="preserve">          4-1-5-1-7-0005   DIVERSOS</t>
  </si>
  <si>
    <t>4-1-5-1-7-0006</t>
  </si>
  <si>
    <t>VENTA DE ALIMENTO,SEMILLA</t>
  </si>
  <si>
    <t xml:space="preserve">          4-1-5-1-7-0006   VENTA DE ALIMENTO, SEMILLA</t>
  </si>
  <si>
    <t>4-1-5-1-9-0001</t>
  </si>
  <si>
    <t>ENTRADA ZONA DETOLERANCIA</t>
  </si>
  <si>
    <t xml:space="preserve">          4-1-5-1-9-0001   ENTRADA ZONA DE TOLERANCIA</t>
  </si>
  <si>
    <t>4-1-5-1-9-0002</t>
  </si>
  <si>
    <t>INGRESOS DEL DIF</t>
  </si>
  <si>
    <t xml:space="preserve">          4-1-5-1-9-0002   INGRESOS DEL DIF</t>
  </si>
  <si>
    <t>4-1-5-1-9-0003</t>
  </si>
  <si>
    <t>CONSULTAS Y TERAPIASDE</t>
  </si>
  <si>
    <t xml:space="preserve">          4-1-5-1-9-0003   CONSULTAS Y TERAPIAS DE REHABILITACION</t>
  </si>
  <si>
    <t>4-1-6-2-1-0001</t>
  </si>
  <si>
    <t xml:space="preserve">APROVECHAMIENTOS </t>
  </si>
  <si>
    <t>APROVECHAMIENTOS DE TIPO CORRIENTE</t>
  </si>
  <si>
    <t>MULTAS DE TRANSITO</t>
  </si>
  <si>
    <t xml:space="preserve">          4-1-6-2-1-0001   MULTAS DE TRANSITO</t>
  </si>
  <si>
    <t>4-1-6-2-1-0002</t>
  </si>
  <si>
    <t>MULTAS DE POLICIAY</t>
  </si>
  <si>
    <t xml:space="preserve">          4-1-6-2-1-0002   MULTAS DE POLICIA Y BUEN GOBIERNO</t>
  </si>
  <si>
    <t>4-1-6-2-1-0003</t>
  </si>
  <si>
    <t>MULTAS DE CONSTRUCCIÓN</t>
  </si>
  <si>
    <t xml:space="preserve">          4-1-6-2-1-0003   MULTAS DE CONSTRUCCIÓN</t>
  </si>
  <si>
    <t>4-1-6-2-1-0004</t>
  </si>
  <si>
    <t>MULTA DE ALCOHOLES</t>
  </si>
  <si>
    <t xml:space="preserve">          4-1-6-2-1-0004   MULTA DE ALCOHOLES</t>
  </si>
  <si>
    <t>4-1-6-2-1-0005</t>
  </si>
  <si>
    <t>SUBSIDIOS DE MULTAS</t>
  </si>
  <si>
    <t xml:space="preserve">          4-1-6-2-1-0005   SUBSIDIOS DE MULTAS</t>
  </si>
  <si>
    <t>4-1-6-2-1-0006</t>
  </si>
  <si>
    <t xml:space="preserve">ECOLOGIA  </t>
  </si>
  <si>
    <t xml:space="preserve">          4-1-6-2-1-0006   ECOLOGIA</t>
  </si>
  <si>
    <t>4-1-6-2-1-0007</t>
  </si>
  <si>
    <t>HORARIO DE CIERRE</t>
  </si>
  <si>
    <t xml:space="preserve">          4-1-6-2-1-0007   HORARIO DE CIERRE</t>
  </si>
  <si>
    <t>4-1-6-3-1-0001</t>
  </si>
  <si>
    <t>DAÑOS A ARBOTANTES</t>
  </si>
  <si>
    <t xml:space="preserve">          4-1-6-3-1-0001   DAÑOS A ARBOTANTES</t>
  </si>
  <si>
    <t>4-1-6-3-1-0002</t>
  </si>
  <si>
    <t xml:space="preserve">DAÑOS DIVERSOS </t>
  </si>
  <si>
    <t xml:space="preserve">          4-1-6-3-1-0002   DAÑOS DIVERSOS</t>
  </si>
  <si>
    <t>4-1-6-7-1-0001</t>
  </si>
  <si>
    <t xml:space="preserve">GASTO CORRIENTE </t>
  </si>
  <si>
    <t xml:space="preserve">          4-1-6-7-1-0001   GASTO CORRIENTE</t>
  </si>
  <si>
    <t>4-1-6-7-1-0002</t>
  </si>
  <si>
    <t xml:space="preserve">D.I.F.  </t>
  </si>
  <si>
    <t xml:space="preserve">          4-1-6-7-1-0002   D.I.F.</t>
  </si>
  <si>
    <t>4-1-6-7-1-0003</t>
  </si>
  <si>
    <t xml:space="preserve">EN ESPECIE </t>
  </si>
  <si>
    <t xml:space="preserve">          4-1-6-7-1-0003   EN ESPECIE</t>
  </si>
  <si>
    <t>4-1-6-7-1-0004</t>
  </si>
  <si>
    <t xml:space="preserve">OBRAS  </t>
  </si>
  <si>
    <t xml:space="preserve">          4-1-6-7-1-0004   OBRAS</t>
  </si>
  <si>
    <t>4-1-6-9-1-0001</t>
  </si>
  <si>
    <t>CONVENIO DE FINIQUITOSISPT</t>
  </si>
  <si>
    <t xml:space="preserve">          4-1-6-9-1-0001   CONVENIO DE FINIQUITOS ISPT</t>
  </si>
  <si>
    <t>4-1-6-9-1-0002</t>
  </si>
  <si>
    <t>0.03 SOBRE NOMINA</t>
  </si>
  <si>
    <t xml:space="preserve">          4-1-6-9-1-0002   3% SOBRE NOMINA</t>
  </si>
  <si>
    <t>4-2-1-1-1-0001</t>
  </si>
  <si>
    <t>PARTICIPACIONES, APORTACIONES, TRANSFERENCIAS</t>
  </si>
  <si>
    <t>PARTICIPACIONES</t>
  </si>
  <si>
    <t>FONDO GENERAL DEPARTICIPACIONES</t>
  </si>
  <si>
    <t xml:space="preserve">          4-2-1-1-1-0001   FONDO GENERAL DE PARTICIPACIONES</t>
  </si>
  <si>
    <t>4-2-1-1-1-0002</t>
  </si>
  <si>
    <t>FONDO NACIONAL DEFOMENTO</t>
  </si>
  <si>
    <t xml:space="preserve">          4-2-1-1-1-0002   FONDO NACIONAL DE FOMENTO MUNICIPAL</t>
  </si>
  <si>
    <t>4-2-1-1-1-0003</t>
  </si>
  <si>
    <t>IMPUESTO ESPECIAL SOBREPRODUCCION</t>
  </si>
  <si>
    <t xml:space="preserve">          4-2-1-1-1-0003   IMPUESTO ESPECIAL SOBRE PRODUCCION Y SER</t>
  </si>
  <si>
    <t>4-2-1-1-1-0004</t>
  </si>
  <si>
    <t>FONDO DE FISCALIZACION</t>
  </si>
  <si>
    <t xml:space="preserve">          4-2-1-1-1-0004   FONDO DE FISCALIZACION</t>
  </si>
  <si>
    <t>4-2-1-1-1-0005</t>
  </si>
  <si>
    <t>VENTA GASOLINA YDIESEL</t>
  </si>
  <si>
    <t xml:space="preserve">          4-2-1-1-1-0005   VENTA GASOLINA Y DIESEL</t>
  </si>
  <si>
    <t>4-2-1-1-1-0006</t>
  </si>
  <si>
    <t>FONDO DE EXTRACCIONDE</t>
  </si>
  <si>
    <t xml:space="preserve">          4-2-1-1-1-0006   FONDO DE EXTRACCION DE HIDROCARBUROS</t>
  </si>
  <si>
    <t>4-2-1-1-1-0007</t>
  </si>
  <si>
    <t>PARTICIPACIONES POR APLICAR</t>
  </si>
  <si>
    <t xml:space="preserve">          4-2-1-1-1-0007   PARTICIPACIONES POR APLICAR</t>
  </si>
  <si>
    <t>4-2-1-1-1-0008</t>
  </si>
  <si>
    <t>FIDEICOMISO FONDO ESTABINGRESOS</t>
  </si>
  <si>
    <t xml:space="preserve">          4-2-1-1-1-0008   FIDEICOMISO FONDO ESTAB INGRESOS ENT FED</t>
  </si>
  <si>
    <t>4-2-1-1-1-0009</t>
  </si>
  <si>
    <t xml:space="preserve">TENENCIA  </t>
  </si>
  <si>
    <t xml:space="preserve">          4-2-1-1-1-0009   TENENCIA</t>
  </si>
  <si>
    <t>4-2-1-1-1-0010</t>
  </si>
  <si>
    <t>IMPUESTO SOBRE AUTOMOVILESNUEVOS</t>
  </si>
  <si>
    <t xml:space="preserve">          4-2-1-1-1-0010   IMPUESTO SOBRE AUTOMOVILES NUEVOS</t>
  </si>
  <si>
    <t>4-2-1-1-1-0011</t>
  </si>
  <si>
    <t>FEIEF FONDO GRAL.PARTICIPACIONES</t>
  </si>
  <si>
    <t xml:space="preserve">          4-2-1-1-1-0011   FEIEF FONDO GRAL. PARTICIPACIONES</t>
  </si>
  <si>
    <t>4-2-1-1-1-0012</t>
  </si>
  <si>
    <t>FEIEF FONDO DEFISCALIZACION</t>
  </si>
  <si>
    <t xml:space="preserve">          4-2-1-1-1-0012   FEIEF FONDO DE FISCALIZACION</t>
  </si>
  <si>
    <t>4-2-1-1-1-0013</t>
  </si>
  <si>
    <t>FEIEF FOMENTO MUNICIPAL</t>
  </si>
  <si>
    <t xml:space="preserve">          4-2-1-1-1-0013   FEIEF FOMENTO MUNICIPAL</t>
  </si>
  <si>
    <t>4-2-1-1-2-0001</t>
  </si>
  <si>
    <t xml:space="preserve">          4-2-1-1-2-0001   TENENCIA</t>
  </si>
  <si>
    <t>4-2-1-1-2-0002</t>
  </si>
  <si>
    <t xml:space="preserve">          4-2-1-1-2-0002   IMPUESTO SOBRE AUTOMOVILES NUEVOS</t>
  </si>
  <si>
    <t>4-2-1-1-2-0003</t>
  </si>
  <si>
    <t xml:space="preserve">CONTROL VEHICULAR </t>
  </si>
  <si>
    <t xml:space="preserve">          4-2-1-1-2-0003   CONTROL VEHICULAR</t>
  </si>
  <si>
    <t>4-2-1-1-2-0004</t>
  </si>
  <si>
    <t>FONDO DESC. DESEGURIDAD</t>
  </si>
  <si>
    <t xml:space="preserve">          4-2-1-1-2-0004   FONDO DESC. DE SEGURIDAD ISN</t>
  </si>
  <si>
    <t>4-2-1-1-2-0005</t>
  </si>
  <si>
    <t>DERECHOS DE ALCOHOLES</t>
  </si>
  <si>
    <t xml:space="preserve">          4-2-1-1-2-0005   DERECHOS DE ALCOHOLES</t>
  </si>
  <si>
    <t>4-2-1-2-1-0001</t>
  </si>
  <si>
    <t>APORTACIONES</t>
  </si>
  <si>
    <t>FONDO DE INFRAESTRUCTURASOCIAL</t>
  </si>
  <si>
    <t xml:space="preserve">          4-2-1-2-1-0001   FONDO DE INFRAESTRUCTURA SOCIAL MUNICIPA</t>
  </si>
  <si>
    <t>4-2-1-2-1-0002</t>
  </si>
  <si>
    <t>FONDO DE FORTALECIMIENTOMUNICIPAL</t>
  </si>
  <si>
    <t xml:space="preserve">          4-2-1-2-1-0002   FONDO DE FORTALECIMIENTO MUNICIPAL</t>
  </si>
  <si>
    <t>4-2-1-2-1-0003</t>
  </si>
  <si>
    <t xml:space="preserve">INTERESES FISM </t>
  </si>
  <si>
    <t xml:space="preserve">          4-2-1-2-1-0003   INTERESES FISM</t>
  </si>
  <si>
    <t>4-2-1-2-1-0004</t>
  </si>
  <si>
    <t xml:space="preserve">INTERESES FORTAMUN </t>
  </si>
  <si>
    <t xml:space="preserve">          4-2-1-2-1-0004   INTERESES FORTAMUN</t>
  </si>
  <si>
    <t>4-2-1-2-1-0005</t>
  </si>
  <si>
    <t xml:space="preserve">FORTASEG  </t>
  </si>
  <si>
    <t xml:space="preserve">          4-2-1-2-1-0005   FORTASEG</t>
  </si>
  <si>
    <t>4-2-1-2-1-0006</t>
  </si>
  <si>
    <t>INTERESES DE FORTASEG</t>
  </si>
  <si>
    <t xml:space="preserve">          4-2-1-2-1-0006   INTERESES DE FORTASEG</t>
  </si>
  <si>
    <t>4-2-1-2-2-0001</t>
  </si>
  <si>
    <t xml:space="preserve">FONDO DESCENTRALIZADO </t>
  </si>
  <si>
    <t xml:space="preserve">          4-2-1-2-2-0001   FONDO DESCENTRALIZADO</t>
  </si>
  <si>
    <t>4-2-1-2-2-0002</t>
  </si>
  <si>
    <t>PROYECTOS DE OBRASDE</t>
  </si>
  <si>
    <t xml:space="preserve">          4-2-1-2-2-0002   PROYECTOS DE OBRAS DE INFRAESTRUCTURA</t>
  </si>
  <si>
    <t>4-2-1-2-2-0003</t>
  </si>
  <si>
    <t xml:space="preserve">PROVISIONES ECONOMICAS </t>
  </si>
  <si>
    <t xml:space="preserve">          4-2-1-2-2-0003   PROVISIONES ECONOMICAS</t>
  </si>
  <si>
    <t>4-2-1-2-2-0004</t>
  </si>
  <si>
    <t>FONDO DE SEGURIDADPARA</t>
  </si>
  <si>
    <t xml:space="preserve">          4-2-1-2-2-0004   FONDO DE SEGURIDAD PARA MUNICIPIOS</t>
  </si>
  <si>
    <t>4-2-1-2-2-0005</t>
  </si>
  <si>
    <t>FONDOS DESCENTRALIZADOS ESPECIFICOS</t>
  </si>
  <si>
    <t xml:space="preserve">          4-2-1-2-2-0005   FONDOS DESCENTRALIZADOS ESPECIFICOS</t>
  </si>
  <si>
    <t>4-2-1-2-2-0006</t>
  </si>
  <si>
    <t>FONDO INFRAESTRUCTURA MUNICIPAL</t>
  </si>
  <si>
    <t xml:space="preserve">          4-2-1-2-2-0006   FONDO INFRAESTRUCTURA MUNICIPAL</t>
  </si>
  <si>
    <t>4-2-1-2-2-0007</t>
  </si>
  <si>
    <t xml:space="preserve">          4-2-1-2-2-0007   FONDO PARA MUNICIPIOS</t>
  </si>
  <si>
    <t>4-2-1-3-1-0001</t>
  </si>
  <si>
    <t>CONVENIOS</t>
  </si>
  <si>
    <t xml:space="preserve">PROGRAMA FOPEDEM </t>
  </si>
  <si>
    <t xml:space="preserve">          4-2-1-3-1-0001   PROGRAMA FOPEDEM</t>
  </si>
  <si>
    <t>4-2-1-3-1-0002</t>
  </si>
  <si>
    <t>PROGRAMA FONDO DECULTURA</t>
  </si>
  <si>
    <t xml:space="preserve">          4-2-1-3-1-0002   PROGRAMA FONDO DE CULTURA</t>
  </si>
  <si>
    <t>4-2-1-3-1-0003</t>
  </si>
  <si>
    <t>FONDO DE INFRAESTRUCTURADEPORTIVA</t>
  </si>
  <si>
    <t xml:space="preserve">          4-2-1-3-1-0003   FONDO DE INFRAESTRUCTURA DEPORTIVA</t>
  </si>
  <si>
    <t>4-2-1-3-1-0004</t>
  </si>
  <si>
    <t xml:space="preserve">CONTINGENCIAS ECONOMICAS </t>
  </si>
  <si>
    <t xml:space="preserve">          4-2-1-3-1-0004   CONTINGENCIAS ECONOMICAS</t>
  </si>
  <si>
    <t>4-2-1-3-1-0005</t>
  </si>
  <si>
    <t xml:space="preserve">FORTALECE  </t>
  </si>
  <si>
    <t xml:space="preserve">          4-2-1-3-1-0005   FORTALECE</t>
  </si>
  <si>
    <t>4-2-1-3-1-0006</t>
  </si>
  <si>
    <t xml:space="preserve">VERTIENTE VIVIENDA </t>
  </si>
  <si>
    <t xml:space="preserve">          4-2-1-3-1-0006   VERTIENTE VIVIENDA</t>
  </si>
  <si>
    <t>4-2-1-3-1-0007</t>
  </si>
  <si>
    <t>PROGRAMAS REGIONALES 2</t>
  </si>
  <si>
    <t xml:space="preserve">          4-2-1-3-1-0007   PROGRAMAS REGIONALES 2</t>
  </si>
  <si>
    <t>4-2-1-3-1-0008</t>
  </si>
  <si>
    <t xml:space="preserve">FORTALECIMIENTO FINANCIERO </t>
  </si>
  <si>
    <t xml:space="preserve">          4-2-1-3-1-0008   FORTALECIMIENTO FINANCIERO</t>
  </si>
  <si>
    <t>4-2-1-3-1-0009</t>
  </si>
  <si>
    <t>FONDO DESARROLLO MUNICIPAL</t>
  </si>
  <si>
    <t xml:space="preserve">          4-2-1-3-1-0009   FONDO DESARROLLO MUNICIPAL</t>
  </si>
  <si>
    <t>4-2-1-3-1-0010</t>
  </si>
  <si>
    <t>FONDO TRANSVERSIDAD DEGENERO</t>
  </si>
  <si>
    <t xml:space="preserve">          4-2-1-3-1-0010   FONDO TRANSVERSIDAD DE GENERO</t>
  </si>
  <si>
    <t>4-2-1-3-1-0011</t>
  </si>
  <si>
    <t xml:space="preserve">DESARROLLO REGIONAL </t>
  </si>
  <si>
    <t xml:space="preserve">          4-2-1-3-1-0011   DESARROLLO REGIONAL</t>
  </si>
  <si>
    <t>4-3-9-2-1-0001</t>
  </si>
  <si>
    <t>OTROS INGRESOS YBENEFICIOS</t>
  </si>
  <si>
    <t>BONIFICACION POR ACUERDODE</t>
  </si>
  <si>
    <t xml:space="preserve">          4-3-9-2-1-0001   BONIFICACION POR ACUERDO DE CANC. CXP</t>
  </si>
  <si>
    <t>4-3-9-9-1-0001</t>
  </si>
  <si>
    <t xml:space="preserve">OTROS INGRESOS </t>
  </si>
  <si>
    <t xml:space="preserve">          4-3-9-9-1-0001   OTROS INGRESOS</t>
  </si>
  <si>
    <t>4-3-9-9-1-0002</t>
  </si>
  <si>
    <t xml:space="preserve">CREDITO BANOBRAS </t>
  </si>
  <si>
    <t xml:space="preserve">          4-3-9-9-1-0002   CREDITO BANOBRAS</t>
  </si>
  <si>
    <t>TENENCIA</t>
  </si>
  <si>
    <t>FOPEDEM</t>
  </si>
  <si>
    <t>FORTALECE</t>
  </si>
  <si>
    <t>FDESC-E</t>
  </si>
  <si>
    <t>FOMPIO</t>
  </si>
  <si>
    <t>VIVIENDA</t>
  </si>
  <si>
    <t>REGIONAL</t>
  </si>
  <si>
    <t>CULTURA</t>
  </si>
  <si>
    <t>DEPORTE</t>
  </si>
  <si>
    <t>REGIONALES</t>
  </si>
  <si>
    <t>TRANSVERSAL</t>
  </si>
  <si>
    <t>Municipio de Linares, Nuevo León</t>
  </si>
  <si>
    <t>PORAPLICAR</t>
  </si>
  <si>
    <t>Presupuesto de Ingresos para el Ejercicio Fiscal 2024</t>
  </si>
  <si>
    <t>Ingresos Calendarizados</t>
  </si>
  <si>
    <t>CTA</t>
  </si>
  <si>
    <t>Nombre</t>
  </si>
  <si>
    <t>4-0-0-0-0-0000</t>
  </si>
  <si>
    <t>TOTAL GENERAL</t>
  </si>
  <si>
    <t>4-1-1-0-0-0000</t>
  </si>
  <si>
    <t>4-1-1-1-0-0000</t>
  </si>
  <si>
    <t>IMPUESTOS SOBRE LOS INGRESOS</t>
  </si>
  <si>
    <t>4-1-1-1-1-0000</t>
  </si>
  <si>
    <t>DIVERSIONES Y ESPECTACULOS PUBLICOS</t>
  </si>
  <si>
    <t>DIVERSIONES</t>
  </si>
  <si>
    <t>4-1-1-2-0-0000</t>
  </si>
  <si>
    <t>IMPUESTOS SOBRE EL PATRIMONIO</t>
  </si>
  <si>
    <t>4-1-1-2-1-0000</t>
  </si>
  <si>
    <t>PRESENTE ANO</t>
  </si>
  <si>
    <t>REDUCCION POR PRONTO PAGO</t>
  </si>
  <si>
    <t>SUBSIDIOS PREDIAL</t>
  </si>
  <si>
    <t>4-1-1-2-2-0000</t>
  </si>
  <si>
    <t>ADQUISICION DE INMUEBLES</t>
  </si>
  <si>
    <t>I.S.A.I.</t>
  </si>
  <si>
    <t>SUBSIDIOS I.S.A.I.</t>
  </si>
  <si>
    <t>4-1-1-2-4-0000</t>
  </si>
  <si>
    <t xml:space="preserve">MODERNIZACIÓN CATASTRAL </t>
  </si>
  <si>
    <t>MODERN. CATASTRAL PRESENTE AÑO</t>
  </si>
  <si>
    <t>4-1-1-7-0-0000</t>
  </si>
  <si>
    <t>4-1-1-7-1-0000</t>
  </si>
  <si>
    <t>RECARGOS PREDIAL</t>
  </si>
  <si>
    <t>RECARGOS PREDIAL PRESENTE AÑO</t>
  </si>
  <si>
    <t>RECARGOS PREDIAL AÑOS ANTERIORES</t>
  </si>
  <si>
    <t>CONDONACION DE PREDIAL PRESENTE AÑO</t>
  </si>
  <si>
    <t>CONDONACION DE PREDIAL AÑOS ANTERIORES</t>
  </si>
  <si>
    <t>CONDONACION REZAGO MODERN. CATASTRAL</t>
  </si>
  <si>
    <t>4-1-1-7-2-0000</t>
  </si>
  <si>
    <t>RECARGOS I.S.A.I.</t>
  </si>
  <si>
    <t>4-1-4-0-0-0000</t>
  </si>
  <si>
    <t>DERECHOS</t>
  </si>
  <si>
    <t>4-1-4-1-0-0000</t>
  </si>
  <si>
    <t>4-1-4-1-1-0000</t>
  </si>
  <si>
    <t>COOPERACION PARA OBRAS PUBLICAS</t>
  </si>
  <si>
    <t>BANQUETAS</t>
  </si>
  <si>
    <t>4-1-4-1-2-0000</t>
  </si>
  <si>
    <t>SERVICIOS PUBLICOS</t>
  </si>
  <si>
    <t>REFRIGERACION</t>
  </si>
  <si>
    <t>INSPECCION SANITARIA</t>
  </si>
  <si>
    <t>PASAPORTES</t>
  </si>
  <si>
    <t>SUBSIDIOS DE SERVICIO PÚBLICOS</t>
  </si>
  <si>
    <t>4-1-4-1-3-0000</t>
  </si>
  <si>
    <t>EXAMEN Y APROBACION DE PLANOS</t>
  </si>
  <si>
    <t>SUBDIVISIONES, FUSIONES Y RELOTIFICACION</t>
  </si>
  <si>
    <t>INICIO DE TRAMITE DE LICENCIA DE USO DE</t>
  </si>
  <si>
    <t>FACTIBILIDAD U AUTORIZACION DE REGIMENES</t>
  </si>
  <si>
    <t>EXPEDICION DE DIVERSAS CONSTANCIAS Y CER</t>
  </si>
  <si>
    <t>INFORMACION DE ALINEAMIENTO DE LA VIALID</t>
  </si>
  <si>
    <t>INFORME DE FACTIBILIDAD Y LINEAMIENTO</t>
  </si>
  <si>
    <t>OTRAS CONSTRUCCIONES Y URBANIZACIONES</t>
  </si>
  <si>
    <t>PROYECTO EJECUTIVO</t>
  </si>
  <si>
    <t>CERTIF. CUMP. REQ. PARA VENTAS</t>
  </si>
  <si>
    <t>SUBSIDIOS DE CONSTRUCCIONES Y URBANIZACI</t>
  </si>
  <si>
    <t>DIVERSOS VARIOS</t>
  </si>
  <si>
    <t>4-1-4-1-4-0000</t>
  </si>
  <si>
    <t>CERTIFICACIONES, AUTORIZACIONES, CONSTAN</t>
  </si>
  <si>
    <t>EXPEDICION DE CERTIFICADOS Y CONSTANCIAS</t>
  </si>
  <si>
    <t>SUBSIDIOS DE CERTIFICACIONES, AUT. CONST</t>
  </si>
  <si>
    <t>CONSTANCIAS DE NO INFRACCION</t>
  </si>
  <si>
    <t>4-1-4-1-5-0000</t>
  </si>
  <si>
    <t>INSCRIPCION Y REFRENDO</t>
  </si>
  <si>
    <t>INSCRIPCIÓN CASA DE APUESTAS</t>
  </si>
  <si>
    <t>ABARROTES C.E.D.B.A.E.E.C.P.LL.</t>
  </si>
  <si>
    <t>MINISUPER C.E.D.B.A.E.E.C.P.LL (-DE 120M</t>
  </si>
  <si>
    <t>RESTAURANTES C.V.D.C.P.S.C.C.L.A.</t>
  </si>
  <si>
    <t>EXPENDIO D.B.A.E.E.C.P.LL.</t>
  </si>
  <si>
    <t>CERVECERIA</t>
  </si>
  <si>
    <t>REFRENDO CERVECERIA Y BILLAR</t>
  </si>
  <si>
    <t>CANTINAS</t>
  </si>
  <si>
    <t>DEPOSITO DE BEBIDAS ALCOHOLICAS AL MAYOR</t>
  </si>
  <si>
    <t>RESTAURANTE BAR</t>
  </si>
  <si>
    <t>SUPERMERCADO C.E.D.B.A.E.E.C.P.LL.</t>
  </si>
  <si>
    <t>DISCOTECA</t>
  </si>
  <si>
    <t>CABARETS</t>
  </si>
  <si>
    <t>SUBSIDIOS DE ABARROTES C.E.D.B.A.E.E.C.P</t>
  </si>
  <si>
    <t>SUBSIDIOS DE MINISUPER C.E.D.B.A.E.E.C.P</t>
  </si>
  <si>
    <t>SUBSIDIOS DE RESTAURANTES C.V.D.C.P.S.C.</t>
  </si>
  <si>
    <t>SUBSIDIOS DE EXPENDIO D.B.A.E.E.C.P.LL.</t>
  </si>
  <si>
    <t>SUBSIDIOS DE REFRENDO CERVECERIA Y BILLA</t>
  </si>
  <si>
    <t>SUBSIDIOS DE DEPOSITO DE BEBIDAS ALCOHOL</t>
  </si>
  <si>
    <t>SUBSIDIOS DE RESTAURANTE BAR</t>
  </si>
  <si>
    <t>4-1-4-1-6-0000</t>
  </si>
  <si>
    <t>SERV. PARA LA AUTORIZ. DE EXPED.DE LICEN</t>
  </si>
  <si>
    <t>EXPEDICION DE LICENCIAS DE ESTACIONAMIEN</t>
  </si>
  <si>
    <t>SERVICIO DE EXAMEN MEDICO</t>
  </si>
  <si>
    <t>LICENCIA PERMISO PROVISIONAL ALCOHOLES</t>
  </si>
  <si>
    <t>SUBSIDIOS DE REVISIÓN INSPECCIÓN Y SERVI</t>
  </si>
  <si>
    <t>SUBSIDIO DE SERVICIO DE LIMPIA</t>
  </si>
  <si>
    <t>SERV.DE REVISION DE DOCUMENTACION DE I.S</t>
  </si>
  <si>
    <t>4-1-4-1-7-0000</t>
  </si>
  <si>
    <t>OCUPACION DE LA VIA PUBLICA</t>
  </si>
  <si>
    <t>ROTURA Y REPOSICION DE PAVIMENTO</t>
  </si>
  <si>
    <t>SITIOS DE AUTOMOVILES O CAMIONES DE CARG</t>
  </si>
  <si>
    <t>ESTACIONAMIENTOS EXCLUSIVOS</t>
  </si>
  <si>
    <t>SUBSIDIOS DE OCUPACION DE LA VIA PUBLICA</t>
  </si>
  <si>
    <t>4-1-4-1-8-0000</t>
  </si>
  <si>
    <t>RECARGOS Y ACCESORIOS DE DERECHOS</t>
  </si>
  <si>
    <t>REFRENDOS</t>
  </si>
  <si>
    <t>CONDONACIONES (CARGO)</t>
  </si>
  <si>
    <t>EXCLUSIVOS</t>
  </si>
  <si>
    <t>INSCRIPCIONES</t>
  </si>
  <si>
    <t>SUBSIDIOS DE RECARGOS Y ACCOSORIOS DE DE</t>
  </si>
  <si>
    <t>4-1-5-0-0-0000</t>
  </si>
  <si>
    <t xml:space="preserve">PRODUCTOS </t>
  </si>
  <si>
    <t>4-1-5-1-0-0000</t>
  </si>
  <si>
    <t>PRODUCTOS DE TIPO CORRIENTE</t>
  </si>
  <si>
    <t>4-1-5-1-1-0000</t>
  </si>
  <si>
    <t>ENAJENACION DE BIENES MUEBLES E INMUEBLE</t>
  </si>
  <si>
    <t>ENAJENACION DE BIENES MUEBLES</t>
  </si>
  <si>
    <t>ENAJENACIÓN DE LOTES DE PANTEON</t>
  </si>
  <si>
    <t>4-1-5-1-2-0000</t>
  </si>
  <si>
    <t>ARRENDAMIENTO O EXPLOTACION DE BIENES MU</t>
  </si>
  <si>
    <t>SERVICIOS DE CAPILLA DE VELACION</t>
  </si>
  <si>
    <t>INMUEBLES AUTOBUSES</t>
  </si>
  <si>
    <t>TEATRO DE LA CIUDAD</t>
  </si>
  <si>
    <t>INGRESOS EN EL PARQUE ADOLFO LOPEZ MATEO</t>
  </si>
  <si>
    <t>MERCADO BICENTENARIO</t>
  </si>
  <si>
    <t>LOCALES PARQUE LOPEZ MATEOS LINARES 300</t>
  </si>
  <si>
    <t>SUBSIDIOS DE ARRENDAMIENTOS O EXPLOTACIÓ</t>
  </si>
  <si>
    <t>CENTRO TURISTICO "CERRO PRIETO"</t>
  </si>
  <si>
    <t>ACADEMIA DE FUTBOL RAYADOS LINARES</t>
  </si>
  <si>
    <t>MANTENIMIENTO DE PANTEON MUNCIPAL</t>
  </si>
  <si>
    <t>4-1-5-1-3-0000</t>
  </si>
  <si>
    <t>DEPOSITO DE ESCOMBROS Y DESECHOS VEGETAL</t>
  </si>
  <si>
    <t>RELLENO SANITARIO</t>
  </si>
  <si>
    <t>SUBSIDIO (CARGO)</t>
  </si>
  <si>
    <t>4-1-5-1-4-0000</t>
  </si>
  <si>
    <t>VENTA DE IMPRESOS, FORMATOS Y PAPEL ESPE</t>
  </si>
  <si>
    <t>FORMATOS</t>
  </si>
  <si>
    <t>4-1-5-1-5-0000</t>
  </si>
  <si>
    <t>PRODUCTOS FINANCIEROS</t>
  </si>
  <si>
    <t>4-1-5-1-6-0000</t>
  </si>
  <si>
    <t>RECUPERACIÓN POR EVENTOS MUNICIPALES</t>
  </si>
  <si>
    <t>FERIAS</t>
  </si>
  <si>
    <t>EVENTOS DEPORTIVOS</t>
  </si>
  <si>
    <t>4-1-5-1-7-0000</t>
  </si>
  <si>
    <t>VENTA DE SUBPRODUCTOS DE LA OPERACIÓN</t>
  </si>
  <si>
    <t>LAMINA GALVANIZADA</t>
  </si>
  <si>
    <t>VENTA DE ALIMENTO, SEMILLA</t>
  </si>
  <si>
    <t>4-1-5-1-9-0000</t>
  </si>
  <si>
    <t>OTROS PRODUCTOS DERIV. DEL USO Y APROV.</t>
  </si>
  <si>
    <t>ENTRADA ZONA DE TOLERANCIA</t>
  </si>
  <si>
    <t>CONSULTAS Y TERAPIAS DE REHABILITACION</t>
  </si>
  <si>
    <t>4-1-6-0-0-0000</t>
  </si>
  <si>
    <t>APROVECHAMIENTOS</t>
  </si>
  <si>
    <t>4-1-6-2-0-0000</t>
  </si>
  <si>
    <t>MULTAS, SANCIONES, RECARGOS Y GASTOS</t>
  </si>
  <si>
    <t>MULTAS DE POLICIA Y BUEN GOBIERNO</t>
  </si>
  <si>
    <t>ECOLOGIA</t>
  </si>
  <si>
    <t>4-1-6-3-0-0000</t>
  </si>
  <si>
    <t>DAÑOS A BIENES MUNICIPALES</t>
  </si>
  <si>
    <t>DAÑOS DIVERSOS</t>
  </si>
  <si>
    <t>4-1-6-7-0-0000</t>
  </si>
  <si>
    <t>GASTO CORRIENTE</t>
  </si>
  <si>
    <t>D.I.F.</t>
  </si>
  <si>
    <t>EN ESPECIE</t>
  </si>
  <si>
    <t>OBRAS</t>
  </si>
  <si>
    <t>4-1-6-9-0-0000</t>
  </si>
  <si>
    <t>SUBSIDIOS SAT</t>
  </si>
  <si>
    <t>CONVENIO DE FINIQUITOS ISPT</t>
  </si>
  <si>
    <t>3% SOBRE NOMINA</t>
  </si>
  <si>
    <t>4-2-0-0-0-0000</t>
  </si>
  <si>
    <t>PARTICIPACIONES Y APORTACIONES</t>
  </si>
  <si>
    <t>4-2-1-1-0-0000</t>
  </si>
  <si>
    <t>4-2-1-1-1-0000</t>
  </si>
  <si>
    <t>PARTICIPACIONES FEDERALES</t>
  </si>
  <si>
    <t>FONDO GENERAL DE PARTICIPACIONES</t>
  </si>
  <si>
    <t>IMPUESTO ESPECIAL SOBRE PRODUCCION Y SER</t>
  </si>
  <si>
    <t>VENTA GASOLINA Y DIESEL</t>
  </si>
  <si>
    <t>FONDO DE EXTRACCION DE HIDROCARBUROS</t>
  </si>
  <si>
    <t>FIDEICOMISO FONDO ESTAB INGRESOS ENT FED</t>
  </si>
  <si>
    <t>IMPUESTO SOBRE AUTOMOVILES NUEVOS</t>
  </si>
  <si>
    <t>FEIEF FONDO GRAL. PARTICIPACIONES</t>
  </si>
  <si>
    <t>FEIEF FONDO DE FISCALIZACION</t>
  </si>
  <si>
    <t>4-2-1-1-2-0000</t>
  </si>
  <si>
    <t>PARTICIPACIONES ESTATALES</t>
  </si>
  <si>
    <t>FONDO DESC. DE SEGURIDAD ISN</t>
  </si>
  <si>
    <t>4-2-1-2-0-0000</t>
  </si>
  <si>
    <t>4-2-1-2-1-0000</t>
  </si>
  <si>
    <t>APORTACIONES FEDERALES</t>
  </si>
  <si>
    <t>FONDO DE INFRAESTRUCTURA SOCIAL MUNICIPA</t>
  </si>
  <si>
    <t>FONDO DE FORTALECIMIENTO MUNICIPAL</t>
  </si>
  <si>
    <t>INTERESES FISM</t>
  </si>
  <si>
    <t>INTERESES FORTAMUN</t>
  </si>
  <si>
    <t>FORTASEG 2018</t>
  </si>
  <si>
    <t>4-2-1-2-2-0000</t>
  </si>
  <si>
    <t>APORTACIONES ESTATALES</t>
  </si>
  <si>
    <t>FONDO DESCENTRALIZADO</t>
  </si>
  <si>
    <t>PROYECTOS DE OBRAS DE INFRAESTRUCTURA</t>
  </si>
  <si>
    <t>FONDO DE SEGURIDAD PARA MUNICIPIOS</t>
  </si>
  <si>
    <t>4-2-1-3-0-0000</t>
  </si>
  <si>
    <t>4-2-1-3-1-0000</t>
  </si>
  <si>
    <t>CONVENIOS FEDERALES</t>
  </si>
  <si>
    <t>PROGRAMA FOPEDEM</t>
  </si>
  <si>
    <t>PROGRAMA FONDO DE CULTURA</t>
  </si>
  <si>
    <t>FONDO DE INFRAESTRUCTURA DEPORTIVA</t>
  </si>
  <si>
    <t>CONTINGENCIAS ECONOMICAS</t>
  </si>
  <si>
    <t>VERTIENTE VIVIENDA</t>
  </si>
  <si>
    <t>FORTALECIMIENTO FINANCIERO</t>
  </si>
  <si>
    <t>FONDO TRANSVERSIDAD DE GENERO</t>
  </si>
  <si>
    <t>DESARROLLO REGIONAL</t>
  </si>
  <si>
    <t>Ene-Aut</t>
  </si>
  <si>
    <t>Feb-Aut</t>
  </si>
  <si>
    <t>Mar-Aut</t>
  </si>
  <si>
    <t>Abr-Aut</t>
  </si>
  <si>
    <t>May-Aut</t>
  </si>
  <si>
    <t>Jun-Aut</t>
  </si>
  <si>
    <t>Jul-Aut</t>
  </si>
  <si>
    <t>Ago-Aut</t>
  </si>
  <si>
    <t>Sep-Aut</t>
  </si>
  <si>
    <t>Oct-Aut</t>
  </si>
  <si>
    <t>Nov-Aut</t>
  </si>
  <si>
    <t>Dic-Aut</t>
  </si>
  <si>
    <t>2024 Autorizado</t>
  </si>
  <si>
    <t>Anual</t>
  </si>
  <si>
    <t>Norma para establecer la estructura del Calendario de Ingresos base mensual
Municipio de Linares, Nuevo León
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</si>
</sst>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/>
    <xf numFmtId="0" fontId="13" fillId="0" borderId="0">
      <alignment vertical="top"/>
    </xf>
    <xf numFmtId="43" fontId="13" fillId="0" borderId="0" applyFont="0" applyFill="0" applyBorder="0" applyAlignment="0" applyProtection="0"/>
    <xf numFmtId="0" fontId="13" fillId="0" borderId="0">
      <alignment vertical="top"/>
    </xf>
    <xf numFmtId="0" fontId="2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1" fillId="0" borderId="0" xfId="0" applyFont="1"/>
    <xf numFmtId="164" fontId="0" fillId="0" borderId="0" xfId="1" applyNumberFormat="1" applyFont="1" applyBorder="1"/>
    <xf numFmtId="0" fontId="14" fillId="0" borderId="0" xfId="4" applyFont="1">
      <alignment vertical="top"/>
    </xf>
    <xf numFmtId="0" fontId="15" fillId="0" borderId="0" xfId="4" applyFont="1" applyAlignment="1">
      <alignment horizontal="left" vertical="top" wrapText="1" readingOrder="1"/>
    </xf>
    <xf numFmtId="0" fontId="16" fillId="0" borderId="0" xfId="4" applyFont="1" applyAlignment="1">
      <alignment horizontal="left" vertical="top" wrapText="1" readingOrder="1"/>
    </xf>
    <xf numFmtId="0" fontId="13" fillId="0" borderId="0" xfId="4">
      <alignment vertical="top"/>
    </xf>
    <xf numFmtId="0" fontId="15" fillId="0" borderId="0" xfId="4" applyFont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5" fillId="0" borderId="2" xfId="4" applyFont="1" applyBorder="1" applyAlignment="1">
      <alignment horizontal="left" vertical="top" wrapText="1"/>
    </xf>
    <xf numFmtId="0" fontId="16" fillId="0" borderId="2" xfId="4" applyFont="1" applyBorder="1" applyAlignment="1">
      <alignment horizontal="left" vertical="top" wrapText="1"/>
    </xf>
    <xf numFmtId="0" fontId="13" fillId="0" borderId="2" xfId="4" applyBorder="1">
      <alignment vertical="top"/>
    </xf>
    <xf numFmtId="0" fontId="16" fillId="0" borderId="2" xfId="4" applyFont="1" applyBorder="1" applyAlignment="1">
      <alignment horizontal="left" vertical="top" wrapText="1" readingOrder="1"/>
    </xf>
    <xf numFmtId="0" fontId="14" fillId="2" borderId="0" xfId="4" applyFont="1" applyFill="1">
      <alignment vertical="top"/>
    </xf>
    <xf numFmtId="164" fontId="14" fillId="0" borderId="0" xfId="4" applyNumberFormat="1" applyFont="1">
      <alignment vertical="top"/>
    </xf>
    <xf numFmtId="164" fontId="13" fillId="0" borderId="0" xfId="1" applyNumberFormat="1" applyFont="1" applyAlignment="1">
      <alignment vertical="top"/>
    </xf>
    <xf numFmtId="0" fontId="13" fillId="2" borderId="0" xfId="4" applyFill="1">
      <alignment vertical="top"/>
    </xf>
    <xf numFmtId="0" fontId="13" fillId="2" borderId="2" xfId="4" applyFill="1" applyBorder="1">
      <alignment vertical="top"/>
    </xf>
    <xf numFmtId="38" fontId="13" fillId="0" borderId="0" xfId="4" applyNumberFormat="1">
      <alignment vertical="top"/>
    </xf>
    <xf numFmtId="38" fontId="13" fillId="0" borderId="2" xfId="4" applyNumberFormat="1" applyBorder="1">
      <alignment vertical="top"/>
    </xf>
    <xf numFmtId="0" fontId="16" fillId="2" borderId="0" xfId="4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3" fillId="2" borderId="0" xfId="4" applyFill="1" applyAlignment="1">
      <alignment horizontal="center" vertical="top"/>
    </xf>
    <xf numFmtId="0" fontId="13" fillId="2" borderId="2" xfId="4" applyFill="1" applyBorder="1" applyAlignment="1">
      <alignment horizontal="center" vertical="top"/>
    </xf>
    <xf numFmtId="0" fontId="14" fillId="2" borderId="0" xfId="4" applyFont="1" applyFill="1" applyAlignment="1">
      <alignment horizontal="center" vertical="top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43" fontId="1" fillId="6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18" fillId="0" borderId="1" xfId="6" applyNumberFormat="1" applyFont="1" applyBorder="1" applyAlignment="1">
      <alignment horizontal="right" wrapText="1"/>
    </xf>
    <xf numFmtId="4" fontId="19" fillId="0" borderId="1" xfId="6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7" applyBorder="1"/>
    <xf numFmtId="0" fontId="20" fillId="0" borderId="1" xfId="0" applyFont="1" applyBorder="1" applyAlignment="1">
      <alignment horizontal="center"/>
    </xf>
    <xf numFmtId="0" fontId="20" fillId="0" borderId="1" xfId="7" applyFont="1" applyBorder="1" applyAlignment="1">
      <alignment horizontal="left"/>
    </xf>
    <xf numFmtId="0" fontId="2" fillId="0" borderId="0" xfId="7"/>
    <xf numFmtId="0" fontId="21" fillId="0" borderId="1" xfId="0" applyFont="1" applyBorder="1" applyAlignment="1">
      <alignment horizontal="center"/>
    </xf>
    <xf numFmtId="0" fontId="21" fillId="0" borderId="1" xfId="7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7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7" applyFont="1" applyBorder="1" applyAlignment="1">
      <alignment horizontal="left"/>
    </xf>
    <xf numFmtId="4" fontId="24" fillId="0" borderId="1" xfId="6" applyNumberFormat="1" applyFont="1" applyBorder="1" applyAlignment="1"/>
    <xf numFmtId="4" fontId="24" fillId="0" borderId="1" xfId="6" applyNumberFormat="1" applyFont="1" applyBorder="1" applyAlignment="1">
      <alignment horizontal="right" wrapText="1"/>
    </xf>
    <xf numFmtId="4" fontId="25" fillId="0" borderId="1" xfId="6" applyNumberFormat="1" applyFont="1" applyBorder="1" applyAlignment="1">
      <alignment horizontal="right"/>
    </xf>
    <xf numFmtId="4" fontId="18" fillId="0" borderId="1" xfId="6" applyNumberFormat="1" applyFont="1" applyBorder="1" applyAlignment="1"/>
    <xf numFmtId="4" fontId="26" fillId="0" borderId="1" xfId="6" applyNumberFormat="1" applyFont="1" applyBorder="1" applyAlignment="1"/>
    <xf numFmtId="0" fontId="23" fillId="0" borderId="1" xfId="0" quotePrefix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4" fontId="24" fillId="4" borderId="1" xfId="6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23" fillId="0" borderId="0" xfId="0" applyFont="1"/>
    <xf numFmtId="164" fontId="14" fillId="0" borderId="0" xfId="1" applyNumberFormat="1" applyFont="1" applyAlignment="1">
      <alignment vertical="top"/>
    </xf>
    <xf numFmtId="164" fontId="16" fillId="0" borderId="0" xfId="1" applyNumberFormat="1" applyFont="1" applyAlignment="1">
      <alignment horizontal="left" vertical="top" wrapText="1" readingOrder="1"/>
    </xf>
    <xf numFmtId="164" fontId="16" fillId="0" borderId="0" xfId="1" applyNumberFormat="1" applyFont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 readingOrder="1"/>
    </xf>
    <xf numFmtId="164" fontId="14" fillId="0" borderId="0" xfId="1" applyNumberFormat="1" applyFont="1" applyAlignment="1">
      <alignment horizontal="center" vertical="top"/>
    </xf>
    <xf numFmtId="164" fontId="13" fillId="0" borderId="0" xfId="4" applyNumberFormat="1">
      <alignment vertical="top"/>
    </xf>
    <xf numFmtId="43" fontId="13" fillId="3" borderId="0" xfId="1" applyFont="1" applyFill="1" applyAlignment="1">
      <alignment vertical="top"/>
    </xf>
    <xf numFmtId="38" fontId="13" fillId="2" borderId="0" xfId="4" applyNumberFormat="1" applyFill="1">
      <alignment vertical="top"/>
    </xf>
    <xf numFmtId="164" fontId="8" fillId="0" borderId="1" xfId="1" applyNumberFormat="1" applyFont="1" applyBorder="1" applyAlignment="1">
      <alignment horizontal="center" vertical="center" wrapText="1"/>
    </xf>
    <xf numFmtId="164" fontId="1" fillId="0" borderId="7" xfId="1" applyNumberFormat="1" applyFont="1" applyBorder="1"/>
    <xf numFmtId="164" fontId="1" fillId="0" borderId="8" xfId="1" applyNumberFormat="1" applyFont="1" applyBorder="1"/>
    <xf numFmtId="164" fontId="1" fillId="0" borderId="9" xfId="1" applyNumberFormat="1" applyFont="1" applyBorder="1"/>
    <xf numFmtId="164" fontId="1" fillId="0" borderId="3" xfId="1" applyNumberFormat="1" applyFont="1" applyBorder="1"/>
    <xf numFmtId="164" fontId="1" fillId="0" borderId="0" xfId="1" applyNumberFormat="1" applyFont="1" applyBorder="1"/>
    <xf numFmtId="164" fontId="1" fillId="0" borderId="10" xfId="1" applyNumberFormat="1" applyFont="1" applyBorder="1"/>
    <xf numFmtId="164" fontId="0" fillId="0" borderId="3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43" fontId="32" fillId="0" borderId="0" xfId="0" applyNumberFormat="1" applyFont="1"/>
    <xf numFmtId="164" fontId="32" fillId="0" borderId="0" xfId="1" applyNumberFormat="1" applyFont="1" applyFill="1" applyBorder="1"/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 wrapText="1" indent="4"/>
    </xf>
    <xf numFmtId="0" fontId="11" fillId="0" borderId="6" xfId="0" applyFont="1" applyBorder="1" applyAlignment="1">
      <alignment horizontal="left" vertical="center" wrapText="1" indent="4"/>
    </xf>
    <xf numFmtId="0" fontId="7" fillId="0" borderId="5" xfId="0" applyFont="1" applyBorder="1" applyAlignment="1">
      <alignment horizontal="left" vertical="center" wrapText="1" indent="4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8">
    <cellStyle name="Millares" xfId="1" builtinId="3"/>
    <cellStyle name="Millares 2" xfId="2" xr:uid="{5DA1D97F-DBAA-4A10-818B-F68080805748}"/>
    <cellStyle name="Millares 3" xfId="5" xr:uid="{DE4C1D77-49AE-4A2F-B7FD-11A49497ECAA}"/>
    <cellStyle name="Normal" xfId="0" builtinId="0"/>
    <cellStyle name="Normal 11" xfId="7" xr:uid="{DA80D73F-578A-4EB8-8F97-8161663A653D}"/>
    <cellStyle name="Normal 2" xfId="4" xr:uid="{AD718CBA-D0B0-4852-A21F-926F351B8845}"/>
    <cellStyle name="Normal 3" xfId="6" xr:uid="{6F388AB5-1AA0-44D1-9668-667601154A55}"/>
    <cellStyle name="Normal 4" xfId="3" xr:uid="{20E85AAF-A5F1-4182-9D8C-195DF9481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DBA8-2466-4B78-B9FC-B6CEB5B8F26F}">
  <sheetPr>
    <tabColor rgb="FFFFFF00"/>
  </sheetPr>
  <dimension ref="A1:P253"/>
  <sheetViews>
    <sheetView topLeftCell="E5" zoomScale="90" zoomScaleNormal="90" workbookViewId="0">
      <selection activeCell="Q7" sqref="Q7"/>
    </sheetView>
  </sheetViews>
  <sheetFormatPr baseColWidth="10" defaultColWidth="10.85546875" defaultRowHeight="15" x14ac:dyDescent="0.25"/>
  <cols>
    <col min="1" max="1" width="14.28515625" bestFit="1" customWidth="1"/>
    <col min="2" max="2" width="6.5703125" style="1" bestFit="1" customWidth="1"/>
    <col min="3" max="3" width="45.28515625" style="60" bestFit="1" customWidth="1"/>
    <col min="4" max="4" width="15.5703125" style="2" bestFit="1" customWidth="1"/>
    <col min="5" max="15" width="15.5703125" bestFit="1" customWidth="1"/>
    <col min="16" max="16" width="16.85546875" bestFit="1" customWidth="1"/>
  </cols>
  <sheetData>
    <row r="1" spans="1:16" ht="23.25" x14ac:dyDescent="0.25">
      <c r="B1" s="99" t="s">
        <v>735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18.75" x14ac:dyDescent="0.25">
      <c r="B2" s="101" t="s">
        <v>737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8.75" x14ac:dyDescent="0.25">
      <c r="B3" s="101" t="s">
        <v>738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5" spans="1:16" x14ac:dyDescent="0.25">
      <c r="A5" s="29" t="s">
        <v>739</v>
      </c>
      <c r="B5" s="29" t="s">
        <v>63</v>
      </c>
      <c r="C5" s="29" t="s">
        <v>740</v>
      </c>
      <c r="D5" s="30" t="s">
        <v>0</v>
      </c>
      <c r="E5" s="30" t="s">
        <v>1</v>
      </c>
      <c r="F5" s="30" t="s">
        <v>2</v>
      </c>
      <c r="G5" s="30" t="s">
        <v>3</v>
      </c>
      <c r="H5" s="30" t="s">
        <v>4</v>
      </c>
      <c r="I5" s="30" t="s">
        <v>5</v>
      </c>
      <c r="J5" s="30" t="s">
        <v>6</v>
      </c>
      <c r="K5" s="30" t="s">
        <v>7</v>
      </c>
      <c r="L5" s="30" t="s">
        <v>8</v>
      </c>
      <c r="M5" s="30" t="s">
        <v>9</v>
      </c>
      <c r="N5" s="30" t="s">
        <v>10</v>
      </c>
      <c r="O5" s="30" t="s">
        <v>11</v>
      </c>
      <c r="P5" s="30" t="s">
        <v>12</v>
      </c>
    </row>
    <row r="6" spans="1:16" x14ac:dyDescent="0.25">
      <c r="A6" s="31"/>
      <c r="B6" s="32"/>
      <c r="C6" s="33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5.75" x14ac:dyDescent="0.25">
      <c r="A7" s="31" t="s">
        <v>741</v>
      </c>
      <c r="B7" s="34"/>
      <c r="C7" s="35" t="s">
        <v>742</v>
      </c>
      <c r="D7" s="36">
        <f>SUM(D9+D41+D130+D175+D195)</f>
        <v>45064334</v>
      </c>
      <c r="E7" s="36">
        <f t="shared" ref="E7:O7" si="0">SUM(E9+E41+E130+E175+E195)</f>
        <v>37394336</v>
      </c>
      <c r="F7" s="36">
        <f t="shared" si="0"/>
        <v>55574619</v>
      </c>
      <c r="G7" s="36">
        <f t="shared" si="0"/>
        <v>39336265</v>
      </c>
      <c r="H7" s="36">
        <f t="shared" si="0"/>
        <v>42638460</v>
      </c>
      <c r="I7" s="36">
        <f t="shared" si="0"/>
        <v>42894284</v>
      </c>
      <c r="J7" s="36">
        <f t="shared" si="0"/>
        <v>34648272</v>
      </c>
      <c r="K7" s="36">
        <f t="shared" si="0"/>
        <v>53174545</v>
      </c>
      <c r="L7" s="36">
        <f t="shared" si="0"/>
        <v>39909028</v>
      </c>
      <c r="M7" s="36">
        <f t="shared" si="0"/>
        <v>22197645</v>
      </c>
      <c r="N7" s="36">
        <f t="shared" si="0"/>
        <v>35397595</v>
      </c>
      <c r="O7" s="36">
        <f t="shared" si="0"/>
        <v>45840162</v>
      </c>
      <c r="P7" s="37">
        <f>SUM(D7:O7)</f>
        <v>494069545</v>
      </c>
    </row>
    <row r="8" spans="1:16" x14ac:dyDescent="0.25">
      <c r="A8" s="31"/>
      <c r="B8" s="34"/>
      <c r="C8" s="3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s="42" customFormat="1" x14ac:dyDescent="0.25">
      <c r="A9" s="39" t="s">
        <v>743</v>
      </c>
      <c r="B9" s="40">
        <v>1000</v>
      </c>
      <c r="C9" s="41" t="s">
        <v>110</v>
      </c>
      <c r="D9" s="36">
        <f>SUM(D10+D15+D31)</f>
        <v>8480111</v>
      </c>
      <c r="E9" s="36">
        <f t="shared" ref="E9:O9" si="1">SUM(E10+E15+E31)</f>
        <v>1906735</v>
      </c>
      <c r="F9" s="36">
        <f t="shared" si="1"/>
        <v>1597514</v>
      </c>
      <c r="G9" s="36">
        <f t="shared" si="1"/>
        <v>1019280</v>
      </c>
      <c r="H9" s="36">
        <f t="shared" si="1"/>
        <v>981681</v>
      </c>
      <c r="I9" s="36">
        <f t="shared" si="1"/>
        <v>1250159</v>
      </c>
      <c r="J9" s="36">
        <f t="shared" si="1"/>
        <v>1271819</v>
      </c>
      <c r="K9" s="36">
        <f t="shared" si="1"/>
        <v>1402588</v>
      </c>
      <c r="L9" s="36">
        <f t="shared" si="1"/>
        <v>1811622</v>
      </c>
      <c r="M9" s="36">
        <f t="shared" si="1"/>
        <v>1053170</v>
      </c>
      <c r="N9" s="36">
        <f t="shared" si="1"/>
        <v>1863750</v>
      </c>
      <c r="O9" s="36">
        <f t="shared" si="1"/>
        <v>1210985</v>
      </c>
      <c r="P9" s="37">
        <f t="shared" ref="P9:P73" si="2">SUM(D9:O9)</f>
        <v>23849414</v>
      </c>
    </row>
    <row r="10" spans="1:16" s="42" customFormat="1" x14ac:dyDescent="0.25">
      <c r="A10" s="39" t="s">
        <v>744</v>
      </c>
      <c r="B10" s="43">
        <v>1100</v>
      </c>
      <c r="C10" s="44" t="s">
        <v>745</v>
      </c>
      <c r="D10" s="36">
        <f>SUM(D11)</f>
        <v>33108</v>
      </c>
      <c r="E10" s="36">
        <f t="shared" ref="E10:O10" si="3">SUM(E11)</f>
        <v>8161</v>
      </c>
      <c r="F10" s="36">
        <f t="shared" si="3"/>
        <v>7916</v>
      </c>
      <c r="G10" s="36">
        <f t="shared" si="3"/>
        <v>3431</v>
      </c>
      <c r="H10" s="36">
        <f t="shared" si="3"/>
        <v>0</v>
      </c>
      <c r="I10" s="36">
        <f t="shared" si="3"/>
        <v>8380</v>
      </c>
      <c r="J10" s="36">
        <f t="shared" si="3"/>
        <v>103000</v>
      </c>
      <c r="K10" s="36">
        <f t="shared" si="3"/>
        <v>211844</v>
      </c>
      <c r="L10" s="36">
        <f t="shared" si="3"/>
        <v>0</v>
      </c>
      <c r="M10" s="36">
        <f t="shared" si="3"/>
        <v>1247</v>
      </c>
      <c r="N10" s="36">
        <f t="shared" si="3"/>
        <v>0</v>
      </c>
      <c r="O10" s="36">
        <f t="shared" si="3"/>
        <v>2141</v>
      </c>
      <c r="P10" s="37">
        <f t="shared" si="2"/>
        <v>379228</v>
      </c>
    </row>
    <row r="11" spans="1:16" s="42" customFormat="1" x14ac:dyDescent="0.25">
      <c r="A11" s="39" t="s">
        <v>746</v>
      </c>
      <c r="B11" s="45">
        <v>111</v>
      </c>
      <c r="C11" s="46" t="s">
        <v>747</v>
      </c>
      <c r="D11" s="36">
        <f>SUM(D12:D14)</f>
        <v>33108</v>
      </c>
      <c r="E11" s="36">
        <f t="shared" ref="E11:O11" si="4">SUM(E12:E14)</f>
        <v>8161</v>
      </c>
      <c r="F11" s="36">
        <f t="shared" si="4"/>
        <v>7916</v>
      </c>
      <c r="G11" s="36">
        <f t="shared" si="4"/>
        <v>3431</v>
      </c>
      <c r="H11" s="36">
        <f t="shared" si="4"/>
        <v>0</v>
      </c>
      <c r="I11" s="36">
        <f t="shared" si="4"/>
        <v>8380</v>
      </c>
      <c r="J11" s="36">
        <f t="shared" si="4"/>
        <v>103000</v>
      </c>
      <c r="K11" s="36">
        <f t="shared" si="4"/>
        <v>211844</v>
      </c>
      <c r="L11" s="36">
        <f t="shared" si="4"/>
        <v>0</v>
      </c>
      <c r="M11" s="36">
        <f t="shared" si="4"/>
        <v>1247</v>
      </c>
      <c r="N11" s="36">
        <f t="shared" si="4"/>
        <v>0</v>
      </c>
      <c r="O11" s="36">
        <f t="shared" si="4"/>
        <v>2141</v>
      </c>
      <c r="P11" s="37">
        <f t="shared" si="2"/>
        <v>379228</v>
      </c>
    </row>
    <row r="12" spans="1:16" s="42" customFormat="1" x14ac:dyDescent="0.25">
      <c r="A12" s="39" t="s">
        <v>109</v>
      </c>
      <c r="B12" s="47">
        <v>11101</v>
      </c>
      <c r="C12" s="48" t="s">
        <v>112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103000</v>
      </c>
      <c r="K12" s="49">
        <v>206000</v>
      </c>
      <c r="L12" s="49">
        <v>0</v>
      </c>
      <c r="M12" s="49">
        <v>0</v>
      </c>
      <c r="N12" s="50">
        <v>0</v>
      </c>
      <c r="O12" s="49">
        <v>0</v>
      </c>
      <c r="P12" s="51">
        <f t="shared" si="2"/>
        <v>309000</v>
      </c>
    </row>
    <row r="13" spans="1:16" s="42" customFormat="1" x14ac:dyDescent="0.25">
      <c r="A13" s="39" t="s">
        <v>114</v>
      </c>
      <c r="B13" s="47">
        <v>11102</v>
      </c>
      <c r="C13" s="48" t="s">
        <v>15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v>0</v>
      </c>
      <c r="O13" s="49">
        <v>0</v>
      </c>
      <c r="P13" s="51">
        <f t="shared" si="2"/>
        <v>0</v>
      </c>
    </row>
    <row r="14" spans="1:16" s="42" customFormat="1" x14ac:dyDescent="0.25">
      <c r="A14" s="39" t="s">
        <v>116</v>
      </c>
      <c r="B14" s="47">
        <v>11103</v>
      </c>
      <c r="C14" s="48" t="s">
        <v>748</v>
      </c>
      <c r="D14" s="49">
        <v>33108</v>
      </c>
      <c r="E14" s="49">
        <v>8161</v>
      </c>
      <c r="F14" s="49">
        <v>7916</v>
      </c>
      <c r="G14" s="49">
        <v>3431</v>
      </c>
      <c r="H14" s="49">
        <v>0</v>
      </c>
      <c r="I14" s="49">
        <v>8380</v>
      </c>
      <c r="J14" s="49">
        <v>0</v>
      </c>
      <c r="K14" s="49">
        <v>5844</v>
      </c>
      <c r="L14" s="49">
        <v>0</v>
      </c>
      <c r="M14" s="49">
        <v>1247</v>
      </c>
      <c r="N14" s="50">
        <v>0</v>
      </c>
      <c r="O14" s="49">
        <v>2141</v>
      </c>
      <c r="P14" s="51">
        <f t="shared" si="2"/>
        <v>70228</v>
      </c>
    </row>
    <row r="15" spans="1:16" s="42" customFormat="1" x14ac:dyDescent="0.25">
      <c r="A15" s="39" t="s">
        <v>749</v>
      </c>
      <c r="B15" s="43">
        <v>1200</v>
      </c>
      <c r="C15" s="44" t="s">
        <v>750</v>
      </c>
      <c r="D15" s="36">
        <f>SUM(D16+D24+D27)</f>
        <v>8292772</v>
      </c>
      <c r="E15" s="36">
        <f t="shared" ref="E15:O15" si="5">SUM(E16+E24+E27)</f>
        <v>1851525</v>
      </c>
      <c r="F15" s="36">
        <f t="shared" si="5"/>
        <v>1531969</v>
      </c>
      <c r="G15" s="36">
        <f t="shared" si="5"/>
        <v>982504</v>
      </c>
      <c r="H15" s="36">
        <f t="shared" si="5"/>
        <v>938319</v>
      </c>
      <c r="I15" s="36">
        <f t="shared" si="5"/>
        <v>1169606</v>
      </c>
      <c r="J15" s="36">
        <f t="shared" si="5"/>
        <v>1134314</v>
      </c>
      <c r="K15" s="36">
        <f t="shared" si="5"/>
        <v>1134261</v>
      </c>
      <c r="L15" s="36">
        <f t="shared" si="5"/>
        <v>1711140</v>
      </c>
      <c r="M15" s="36">
        <f t="shared" si="5"/>
        <v>1033040</v>
      </c>
      <c r="N15" s="36">
        <f t="shared" si="5"/>
        <v>1826376</v>
      </c>
      <c r="O15" s="36">
        <f t="shared" si="5"/>
        <v>1132784</v>
      </c>
      <c r="P15" s="37">
        <f t="shared" si="2"/>
        <v>22738610</v>
      </c>
    </row>
    <row r="16" spans="1:16" s="42" customFormat="1" x14ac:dyDescent="0.25">
      <c r="A16" s="39" t="s">
        <v>751</v>
      </c>
      <c r="B16" s="45">
        <v>121</v>
      </c>
      <c r="C16" s="46" t="s">
        <v>13</v>
      </c>
      <c r="D16" s="36">
        <f>SUM(D17:D23)</f>
        <v>6783057</v>
      </c>
      <c r="E16" s="36">
        <f t="shared" ref="E16:O16" si="6">SUM(E17:E23)</f>
        <v>1530354</v>
      </c>
      <c r="F16" s="36">
        <f t="shared" si="6"/>
        <v>611371</v>
      </c>
      <c r="G16" s="36">
        <f t="shared" si="6"/>
        <v>364339</v>
      </c>
      <c r="H16" s="36">
        <f t="shared" si="6"/>
        <v>307559</v>
      </c>
      <c r="I16" s="36">
        <f t="shared" si="6"/>
        <v>379665</v>
      </c>
      <c r="J16" s="36">
        <f t="shared" si="6"/>
        <v>247579</v>
      </c>
      <c r="K16" s="36">
        <f t="shared" si="6"/>
        <v>317689</v>
      </c>
      <c r="L16" s="36">
        <f t="shared" si="6"/>
        <v>291911</v>
      </c>
      <c r="M16" s="36">
        <f t="shared" si="6"/>
        <v>304174</v>
      </c>
      <c r="N16" s="36">
        <f t="shared" si="6"/>
        <v>392682</v>
      </c>
      <c r="O16" s="36">
        <f t="shared" si="6"/>
        <v>450718</v>
      </c>
      <c r="P16" s="37">
        <f t="shared" si="2"/>
        <v>11981098</v>
      </c>
    </row>
    <row r="17" spans="1:16" s="42" customFormat="1" x14ac:dyDescent="0.25">
      <c r="A17" s="39" t="s">
        <v>122</v>
      </c>
      <c r="B17" s="47">
        <v>12101</v>
      </c>
      <c r="C17" s="48" t="s">
        <v>752</v>
      </c>
      <c r="D17" s="50">
        <v>7432035</v>
      </c>
      <c r="E17" s="50">
        <v>1126457</v>
      </c>
      <c r="F17" s="50">
        <v>448067</v>
      </c>
      <c r="G17" s="50">
        <v>218775</v>
      </c>
      <c r="H17" s="50">
        <v>151717</v>
      </c>
      <c r="I17" s="50">
        <v>143598</v>
      </c>
      <c r="J17" s="50">
        <v>115720</v>
      </c>
      <c r="K17" s="50">
        <v>124014</v>
      </c>
      <c r="L17" s="50">
        <v>167019</v>
      </c>
      <c r="M17" s="50">
        <v>154624</v>
      </c>
      <c r="N17" s="50">
        <v>191787</v>
      </c>
      <c r="O17" s="50">
        <v>141285</v>
      </c>
      <c r="P17" s="51">
        <f t="shared" si="2"/>
        <v>10415098</v>
      </c>
    </row>
    <row r="18" spans="1:16" s="42" customFormat="1" x14ac:dyDescent="0.25">
      <c r="A18" s="39" t="s">
        <v>126</v>
      </c>
      <c r="B18" s="47">
        <v>12102</v>
      </c>
      <c r="C18" s="48" t="s">
        <v>14</v>
      </c>
      <c r="D18" s="50">
        <v>1558941</v>
      </c>
      <c r="E18" s="50">
        <v>1445053</v>
      </c>
      <c r="F18" s="50">
        <v>401782</v>
      </c>
      <c r="G18" s="50">
        <v>255033</v>
      </c>
      <c r="H18" s="50">
        <v>252886</v>
      </c>
      <c r="I18" s="50">
        <v>604202</v>
      </c>
      <c r="J18" s="50">
        <v>230654</v>
      </c>
      <c r="K18" s="50">
        <v>318503</v>
      </c>
      <c r="L18" s="50">
        <v>161273</v>
      </c>
      <c r="M18" s="50">
        <v>240542</v>
      </c>
      <c r="N18" s="50">
        <v>319306</v>
      </c>
      <c r="O18" s="50">
        <v>438034</v>
      </c>
      <c r="P18" s="51">
        <f t="shared" si="2"/>
        <v>6226209</v>
      </c>
    </row>
    <row r="19" spans="1:16" s="42" customFormat="1" x14ac:dyDescent="0.25">
      <c r="A19" s="39" t="s">
        <v>129</v>
      </c>
      <c r="B19" s="47">
        <v>12103</v>
      </c>
      <c r="C19" s="48" t="s">
        <v>753</v>
      </c>
      <c r="D19" s="50">
        <v>-1647709</v>
      </c>
      <c r="E19" s="50">
        <v>-186850</v>
      </c>
      <c r="F19" s="50">
        <v>-50248</v>
      </c>
      <c r="G19" s="50">
        <v>-11457</v>
      </c>
      <c r="H19" s="50">
        <v>-5807</v>
      </c>
      <c r="I19" s="50">
        <v>-4804</v>
      </c>
      <c r="J19" s="50">
        <v>-4947</v>
      </c>
      <c r="K19" s="50">
        <v>-4713</v>
      </c>
      <c r="L19" s="50">
        <v>-4656</v>
      </c>
      <c r="M19" s="50">
        <v>-5096</v>
      </c>
      <c r="N19" s="50">
        <v>-8036</v>
      </c>
      <c r="O19" s="50">
        <v>-4243</v>
      </c>
      <c r="P19" s="51">
        <f t="shared" si="2"/>
        <v>-1938566</v>
      </c>
    </row>
    <row r="20" spans="1:16" s="42" customFormat="1" x14ac:dyDescent="0.25">
      <c r="A20" s="39" t="s">
        <v>132</v>
      </c>
      <c r="B20" s="47">
        <v>12104</v>
      </c>
      <c r="C20" s="48" t="s">
        <v>754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1">
        <f t="shared" si="2"/>
        <v>0</v>
      </c>
    </row>
    <row r="21" spans="1:16" s="42" customFormat="1" x14ac:dyDescent="0.25">
      <c r="A21" s="39" t="s">
        <v>135</v>
      </c>
      <c r="B21" s="47">
        <v>12105</v>
      </c>
      <c r="C21" s="48" t="s">
        <v>136</v>
      </c>
      <c r="D21" s="50">
        <v>-560210</v>
      </c>
      <c r="E21" s="50">
        <v>-854306</v>
      </c>
      <c r="F21" s="50">
        <v>-188230</v>
      </c>
      <c r="G21" s="50">
        <v>-98012</v>
      </c>
      <c r="H21" s="50">
        <v>-91237</v>
      </c>
      <c r="I21" s="50">
        <v>-363331</v>
      </c>
      <c r="J21" s="50">
        <v>-93848</v>
      </c>
      <c r="K21" s="50">
        <v>-120115</v>
      </c>
      <c r="L21" s="50">
        <v>-30883</v>
      </c>
      <c r="M21" s="50">
        <v>-85896</v>
      </c>
      <c r="N21" s="50">
        <v>-110375</v>
      </c>
      <c r="O21" s="50">
        <v>-124358</v>
      </c>
      <c r="P21" s="51">
        <f t="shared" si="2"/>
        <v>-2720801</v>
      </c>
    </row>
    <row r="22" spans="1:16" s="42" customFormat="1" x14ac:dyDescent="0.25">
      <c r="A22" s="31" t="s">
        <v>138</v>
      </c>
      <c r="B22" s="47">
        <v>12106</v>
      </c>
      <c r="C22" s="48" t="s">
        <v>139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1">
        <f t="shared" si="2"/>
        <v>0</v>
      </c>
    </row>
    <row r="23" spans="1:16" s="42" customFormat="1" x14ac:dyDescent="0.25">
      <c r="A23" s="31" t="s">
        <v>141</v>
      </c>
      <c r="B23" s="47">
        <v>12107</v>
      </c>
      <c r="C23" s="48" t="s">
        <v>142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-842</v>
      </c>
      <c r="M23" s="50">
        <v>0</v>
      </c>
      <c r="N23" s="50">
        <v>0</v>
      </c>
      <c r="O23" s="50">
        <v>0</v>
      </c>
      <c r="P23" s="51">
        <f t="shared" si="2"/>
        <v>-842</v>
      </c>
    </row>
    <row r="24" spans="1:16" s="42" customFormat="1" x14ac:dyDescent="0.25">
      <c r="A24" s="31" t="s">
        <v>755</v>
      </c>
      <c r="B24" s="45">
        <v>122</v>
      </c>
      <c r="C24" s="46" t="s">
        <v>756</v>
      </c>
      <c r="D24" s="36">
        <f>SUM(D25:D26)</f>
        <v>1504426</v>
      </c>
      <c r="E24" s="36">
        <f t="shared" ref="E24:O24" si="7">SUM(E25:E26)</f>
        <v>320546</v>
      </c>
      <c r="F24" s="36">
        <f t="shared" si="7"/>
        <v>918414</v>
      </c>
      <c r="G24" s="36">
        <f t="shared" si="7"/>
        <v>617447</v>
      </c>
      <c r="H24" s="36">
        <f t="shared" si="7"/>
        <v>621890</v>
      </c>
      <c r="I24" s="36">
        <f t="shared" si="7"/>
        <v>789339</v>
      </c>
      <c r="J24" s="36">
        <f t="shared" si="7"/>
        <v>885238</v>
      </c>
      <c r="K24" s="36">
        <f t="shared" si="7"/>
        <v>810007</v>
      </c>
      <c r="L24" s="36">
        <f t="shared" si="7"/>
        <v>1408832</v>
      </c>
      <c r="M24" s="36">
        <f t="shared" si="7"/>
        <v>724496</v>
      </c>
      <c r="N24" s="36">
        <f t="shared" si="7"/>
        <v>1428342</v>
      </c>
      <c r="O24" s="36">
        <f t="shared" si="7"/>
        <v>681646</v>
      </c>
      <c r="P24" s="37">
        <f t="shared" si="2"/>
        <v>10710623</v>
      </c>
    </row>
    <row r="25" spans="1:16" s="42" customFormat="1" x14ac:dyDescent="0.25">
      <c r="A25" s="31" t="s">
        <v>144</v>
      </c>
      <c r="B25" s="47">
        <v>12201</v>
      </c>
      <c r="C25" s="48" t="s">
        <v>757</v>
      </c>
      <c r="D25" s="50">
        <v>1519577</v>
      </c>
      <c r="E25" s="50">
        <v>341330</v>
      </c>
      <c r="F25" s="50">
        <v>1003879</v>
      </c>
      <c r="G25" s="50">
        <v>687381</v>
      </c>
      <c r="H25" s="50">
        <v>659285</v>
      </c>
      <c r="I25" s="50">
        <v>815244</v>
      </c>
      <c r="J25" s="50">
        <v>994309</v>
      </c>
      <c r="K25" s="50">
        <v>903081</v>
      </c>
      <c r="L25" s="50">
        <v>1502505</v>
      </c>
      <c r="M25" s="50">
        <v>790004</v>
      </c>
      <c r="N25" s="50">
        <v>1494140</v>
      </c>
      <c r="O25" s="50">
        <v>744458</v>
      </c>
      <c r="P25" s="51">
        <f t="shared" si="2"/>
        <v>11455193</v>
      </c>
    </row>
    <row r="26" spans="1:16" s="42" customFormat="1" x14ac:dyDescent="0.25">
      <c r="A26" s="31" t="s">
        <v>147</v>
      </c>
      <c r="B26" s="47">
        <v>12202</v>
      </c>
      <c r="C26" s="48" t="s">
        <v>758</v>
      </c>
      <c r="D26" s="50">
        <v>-15151</v>
      </c>
      <c r="E26" s="50">
        <v>-20784</v>
      </c>
      <c r="F26" s="50">
        <v>-85465</v>
      </c>
      <c r="G26" s="50">
        <v>-69934</v>
      </c>
      <c r="H26" s="50">
        <v>-37395</v>
      </c>
      <c r="I26" s="50">
        <v>-25905</v>
      </c>
      <c r="J26" s="50">
        <v>-109071</v>
      </c>
      <c r="K26" s="50">
        <v>-93074</v>
      </c>
      <c r="L26" s="50">
        <v>-93673</v>
      </c>
      <c r="M26" s="50">
        <v>-65508</v>
      </c>
      <c r="N26" s="50">
        <v>-65798</v>
      </c>
      <c r="O26" s="50">
        <v>-62812</v>
      </c>
      <c r="P26" s="51">
        <f t="shared" si="2"/>
        <v>-744570</v>
      </c>
    </row>
    <row r="27" spans="1:16" s="42" customFormat="1" x14ac:dyDescent="0.25">
      <c r="A27" s="31" t="s">
        <v>759</v>
      </c>
      <c r="B27" s="45">
        <v>124</v>
      </c>
      <c r="C27" s="46" t="s">
        <v>760</v>
      </c>
      <c r="D27" s="36">
        <f>SUM(D28:D30)</f>
        <v>5289</v>
      </c>
      <c r="E27" s="36">
        <f t="shared" ref="E27:O27" si="8">SUM(E28:E30)</f>
        <v>625</v>
      </c>
      <c r="F27" s="36">
        <f t="shared" si="8"/>
        <v>2184</v>
      </c>
      <c r="G27" s="36">
        <f t="shared" si="8"/>
        <v>718</v>
      </c>
      <c r="H27" s="36">
        <f t="shared" si="8"/>
        <v>8870</v>
      </c>
      <c r="I27" s="36">
        <f t="shared" si="8"/>
        <v>602</v>
      </c>
      <c r="J27" s="36">
        <f t="shared" si="8"/>
        <v>1497</v>
      </c>
      <c r="K27" s="36">
        <f t="shared" si="8"/>
        <v>6565</v>
      </c>
      <c r="L27" s="36">
        <f t="shared" si="8"/>
        <v>10397</v>
      </c>
      <c r="M27" s="36">
        <f t="shared" si="8"/>
        <v>4370</v>
      </c>
      <c r="N27" s="36">
        <f t="shared" si="8"/>
        <v>5352</v>
      </c>
      <c r="O27" s="36">
        <f t="shared" si="8"/>
        <v>420</v>
      </c>
      <c r="P27" s="37">
        <f t="shared" si="2"/>
        <v>46889</v>
      </c>
    </row>
    <row r="28" spans="1:16" s="42" customFormat="1" x14ac:dyDescent="0.25">
      <c r="A28" s="31" t="s">
        <v>160</v>
      </c>
      <c r="B28" s="47">
        <v>12401</v>
      </c>
      <c r="C28" s="48" t="s">
        <v>761</v>
      </c>
      <c r="D28" s="49">
        <v>881</v>
      </c>
      <c r="E28" s="49">
        <v>88</v>
      </c>
      <c r="F28" s="50">
        <v>286</v>
      </c>
      <c r="G28" s="50">
        <v>126</v>
      </c>
      <c r="H28" s="50">
        <v>1506</v>
      </c>
      <c r="I28" s="50">
        <v>109</v>
      </c>
      <c r="J28" s="50">
        <v>272</v>
      </c>
      <c r="K28" s="50">
        <v>927</v>
      </c>
      <c r="L28" s="50">
        <v>1626</v>
      </c>
      <c r="M28" s="50">
        <v>757</v>
      </c>
      <c r="N28" s="50">
        <v>970</v>
      </c>
      <c r="O28" s="50">
        <v>85</v>
      </c>
      <c r="P28" s="51">
        <f t="shared" si="2"/>
        <v>7633</v>
      </c>
    </row>
    <row r="29" spans="1:16" s="42" customFormat="1" x14ac:dyDescent="0.25">
      <c r="A29" s="31" t="s">
        <v>163</v>
      </c>
      <c r="B29" s="47">
        <v>12402</v>
      </c>
      <c r="C29" s="48" t="s">
        <v>164</v>
      </c>
      <c r="D29" s="49">
        <v>4408</v>
      </c>
      <c r="E29" s="49">
        <v>444</v>
      </c>
      <c r="F29" s="50">
        <v>1383</v>
      </c>
      <c r="G29" s="50">
        <v>592</v>
      </c>
      <c r="H29" s="50">
        <v>7024</v>
      </c>
      <c r="I29" s="50">
        <v>493</v>
      </c>
      <c r="J29" s="50">
        <v>1225</v>
      </c>
      <c r="K29" s="50">
        <v>4018</v>
      </c>
      <c r="L29" s="50">
        <v>7045</v>
      </c>
      <c r="M29" s="50">
        <v>3246</v>
      </c>
      <c r="N29" s="50">
        <v>4130</v>
      </c>
      <c r="O29" s="50">
        <v>335</v>
      </c>
      <c r="P29" s="51">
        <f t="shared" si="2"/>
        <v>34343</v>
      </c>
    </row>
    <row r="30" spans="1:16" s="42" customFormat="1" x14ac:dyDescent="0.25">
      <c r="A30" s="31" t="s">
        <v>166</v>
      </c>
      <c r="B30" s="47">
        <v>12403</v>
      </c>
      <c r="C30" s="48" t="s">
        <v>16</v>
      </c>
      <c r="D30" s="49">
        <v>0</v>
      </c>
      <c r="E30" s="49">
        <v>93</v>
      </c>
      <c r="F30" s="50">
        <v>515</v>
      </c>
      <c r="G30" s="50">
        <v>0</v>
      </c>
      <c r="H30" s="50">
        <v>340</v>
      </c>
      <c r="I30" s="50">
        <v>0</v>
      </c>
      <c r="J30" s="50">
        <v>0</v>
      </c>
      <c r="K30" s="50">
        <v>1620</v>
      </c>
      <c r="L30" s="50">
        <v>1726</v>
      </c>
      <c r="M30" s="50">
        <v>367</v>
      </c>
      <c r="N30" s="50">
        <v>252</v>
      </c>
      <c r="O30" s="50">
        <v>0</v>
      </c>
      <c r="P30" s="51">
        <f t="shared" si="2"/>
        <v>4913</v>
      </c>
    </row>
    <row r="31" spans="1:16" s="42" customFormat="1" x14ac:dyDescent="0.25">
      <c r="A31" s="31" t="s">
        <v>762</v>
      </c>
      <c r="B31" s="43">
        <v>1700</v>
      </c>
      <c r="C31" s="44" t="s">
        <v>169</v>
      </c>
      <c r="D31" s="36">
        <f>SUM(D32+D38)</f>
        <v>154231</v>
      </c>
      <c r="E31" s="36">
        <f t="shared" ref="E31:O31" si="9">SUM(E32+E38)</f>
        <v>47049</v>
      </c>
      <c r="F31" s="36">
        <f t="shared" si="9"/>
        <v>57629</v>
      </c>
      <c r="G31" s="36">
        <f t="shared" si="9"/>
        <v>33345</v>
      </c>
      <c r="H31" s="36">
        <f t="shared" si="9"/>
        <v>43362</v>
      </c>
      <c r="I31" s="36">
        <f t="shared" si="9"/>
        <v>72173</v>
      </c>
      <c r="J31" s="36">
        <f t="shared" si="9"/>
        <v>34505</v>
      </c>
      <c r="K31" s="36">
        <f t="shared" si="9"/>
        <v>56483</v>
      </c>
      <c r="L31" s="36">
        <f t="shared" si="9"/>
        <v>100482</v>
      </c>
      <c r="M31" s="36">
        <f t="shared" si="9"/>
        <v>18883</v>
      </c>
      <c r="N31" s="36">
        <f t="shared" si="9"/>
        <v>37374</v>
      </c>
      <c r="O31" s="36">
        <f t="shared" si="9"/>
        <v>76060</v>
      </c>
      <c r="P31" s="37">
        <f t="shared" si="2"/>
        <v>731576</v>
      </c>
    </row>
    <row r="32" spans="1:16" s="42" customFormat="1" x14ac:dyDescent="0.25">
      <c r="A32" s="31" t="s">
        <v>763</v>
      </c>
      <c r="B32" s="45">
        <v>171</v>
      </c>
      <c r="C32" s="46" t="s">
        <v>764</v>
      </c>
      <c r="D32" s="36">
        <f>SUM(D33:D37)</f>
        <v>139332</v>
      </c>
      <c r="E32" s="36">
        <f t="shared" ref="E32:O32" si="10">SUM(E33:E37)</f>
        <v>46551</v>
      </c>
      <c r="F32" s="36">
        <f t="shared" si="10"/>
        <v>40714</v>
      </c>
      <c r="G32" s="36">
        <f t="shared" si="10"/>
        <v>26561</v>
      </c>
      <c r="H32" s="36">
        <f t="shared" si="10"/>
        <v>33941</v>
      </c>
      <c r="I32" s="36">
        <f t="shared" si="10"/>
        <v>45500</v>
      </c>
      <c r="J32" s="36">
        <f t="shared" si="10"/>
        <v>24390</v>
      </c>
      <c r="K32" s="36">
        <f t="shared" si="10"/>
        <v>47014</v>
      </c>
      <c r="L32" s="36">
        <f t="shared" si="10"/>
        <v>41982</v>
      </c>
      <c r="M32" s="36">
        <f t="shared" si="10"/>
        <v>17951</v>
      </c>
      <c r="N32" s="36">
        <f t="shared" si="10"/>
        <v>12123</v>
      </c>
      <c r="O32" s="36">
        <f t="shared" si="10"/>
        <v>65337</v>
      </c>
      <c r="P32" s="37">
        <f t="shared" si="2"/>
        <v>541396</v>
      </c>
    </row>
    <row r="33" spans="1:16" s="42" customFormat="1" x14ac:dyDescent="0.25">
      <c r="A33" s="31" t="s">
        <v>168</v>
      </c>
      <c r="B33" s="47">
        <v>17101</v>
      </c>
      <c r="C33" s="48" t="s">
        <v>765</v>
      </c>
      <c r="D33" s="49">
        <v>0</v>
      </c>
      <c r="E33" s="50">
        <v>955</v>
      </c>
      <c r="F33" s="50">
        <v>1096</v>
      </c>
      <c r="G33" s="50">
        <v>1106</v>
      </c>
      <c r="H33" s="50">
        <v>805</v>
      </c>
      <c r="I33" s="50">
        <v>1524</v>
      </c>
      <c r="J33" s="50">
        <v>1846</v>
      </c>
      <c r="K33" s="50">
        <v>2937</v>
      </c>
      <c r="L33" s="50">
        <v>5259</v>
      </c>
      <c r="M33" s="50">
        <v>6225</v>
      </c>
      <c r="N33" s="50">
        <v>9425</v>
      </c>
      <c r="O33" s="50">
        <v>8199</v>
      </c>
      <c r="P33" s="51">
        <f t="shared" si="2"/>
        <v>39377</v>
      </c>
    </row>
    <row r="34" spans="1:16" s="42" customFormat="1" x14ac:dyDescent="0.25">
      <c r="A34" s="31" t="s">
        <v>172</v>
      </c>
      <c r="B34" s="47">
        <v>17102</v>
      </c>
      <c r="C34" s="48" t="s">
        <v>766</v>
      </c>
      <c r="D34" s="50">
        <v>493800</v>
      </c>
      <c r="E34" s="50">
        <v>502876</v>
      </c>
      <c r="F34" s="50">
        <v>159628</v>
      </c>
      <c r="G34" s="50">
        <v>88347</v>
      </c>
      <c r="H34" s="50">
        <v>95081</v>
      </c>
      <c r="I34" s="50">
        <v>284289</v>
      </c>
      <c r="J34" s="50">
        <v>85729</v>
      </c>
      <c r="K34" s="50">
        <v>136310</v>
      </c>
      <c r="L34" s="50">
        <v>65691</v>
      </c>
      <c r="M34" s="50">
        <v>106597</v>
      </c>
      <c r="N34" s="50">
        <v>151121</v>
      </c>
      <c r="O34" s="50">
        <v>199840</v>
      </c>
      <c r="P34" s="51">
        <f t="shared" si="2"/>
        <v>2369309</v>
      </c>
    </row>
    <row r="35" spans="1:16" s="42" customFormat="1" x14ac:dyDescent="0.25">
      <c r="A35" s="31" t="s">
        <v>175</v>
      </c>
      <c r="B35" s="47">
        <v>17103</v>
      </c>
      <c r="C35" s="48" t="s">
        <v>767</v>
      </c>
      <c r="D35" s="49">
        <v>0</v>
      </c>
      <c r="E35" s="50">
        <v>-253</v>
      </c>
      <c r="F35" s="50">
        <v>-704</v>
      </c>
      <c r="G35" s="50">
        <v>-263</v>
      </c>
      <c r="H35" s="50">
        <v>-506</v>
      </c>
      <c r="I35" s="50">
        <v>-442</v>
      </c>
      <c r="J35" s="50">
        <v>-693</v>
      </c>
      <c r="K35" s="50">
        <v>-671</v>
      </c>
      <c r="L35" s="50">
        <v>-4296</v>
      </c>
      <c r="M35" s="50">
        <v>-2201</v>
      </c>
      <c r="N35" s="50">
        <v>-4933</v>
      </c>
      <c r="O35" s="50">
        <v>-4030</v>
      </c>
      <c r="P35" s="51">
        <f t="shared" si="2"/>
        <v>-18992</v>
      </c>
    </row>
    <row r="36" spans="1:16" s="42" customFormat="1" x14ac:dyDescent="0.25">
      <c r="A36" s="31" t="s">
        <v>178</v>
      </c>
      <c r="B36" s="47">
        <v>17104</v>
      </c>
      <c r="C36" s="48" t="s">
        <v>768</v>
      </c>
      <c r="D36" s="50">
        <v>-354468</v>
      </c>
      <c r="E36" s="50">
        <v>-457027</v>
      </c>
      <c r="F36" s="50">
        <v>-119306</v>
      </c>
      <c r="G36" s="50">
        <v>-62629</v>
      </c>
      <c r="H36" s="50">
        <v>-61439</v>
      </c>
      <c r="I36" s="50">
        <v>-239871</v>
      </c>
      <c r="J36" s="50">
        <v>-62492</v>
      </c>
      <c r="K36" s="50">
        <v>-91562</v>
      </c>
      <c r="L36" s="50">
        <v>-24672</v>
      </c>
      <c r="M36" s="50">
        <v>-92670</v>
      </c>
      <c r="N36" s="50">
        <v>-143490</v>
      </c>
      <c r="O36" s="50">
        <v>-138672</v>
      </c>
      <c r="P36" s="51">
        <f t="shared" si="2"/>
        <v>-1848298</v>
      </c>
    </row>
    <row r="37" spans="1:16" s="42" customFormat="1" x14ac:dyDescent="0.25">
      <c r="A37" s="31" t="s">
        <v>181</v>
      </c>
      <c r="B37" s="47">
        <v>17105</v>
      </c>
      <c r="C37" s="48" t="s">
        <v>769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1">
        <f t="shared" si="2"/>
        <v>0</v>
      </c>
    </row>
    <row r="38" spans="1:16" s="42" customFormat="1" x14ac:dyDescent="0.25">
      <c r="A38" s="31" t="s">
        <v>770</v>
      </c>
      <c r="B38" s="45">
        <v>172</v>
      </c>
      <c r="C38" s="46" t="s">
        <v>771</v>
      </c>
      <c r="D38" s="36">
        <f>SUM(D39:D40)</f>
        <v>14899</v>
      </c>
      <c r="E38" s="36">
        <f t="shared" ref="E38:O38" si="11">SUM(E39:E40)</f>
        <v>498</v>
      </c>
      <c r="F38" s="36">
        <f t="shared" si="11"/>
        <v>16915</v>
      </c>
      <c r="G38" s="36">
        <f t="shared" si="11"/>
        <v>6784</v>
      </c>
      <c r="H38" s="36">
        <f t="shared" si="11"/>
        <v>9421</v>
      </c>
      <c r="I38" s="36">
        <f t="shared" si="11"/>
        <v>26673</v>
      </c>
      <c r="J38" s="36">
        <f t="shared" si="11"/>
        <v>10115</v>
      </c>
      <c r="K38" s="36">
        <f t="shared" si="11"/>
        <v>9469</v>
      </c>
      <c r="L38" s="36">
        <f t="shared" si="11"/>
        <v>58500</v>
      </c>
      <c r="M38" s="36">
        <f t="shared" si="11"/>
        <v>932</v>
      </c>
      <c r="N38" s="36">
        <f t="shared" si="11"/>
        <v>25251</v>
      </c>
      <c r="O38" s="36">
        <f t="shared" si="11"/>
        <v>10723</v>
      </c>
      <c r="P38" s="37">
        <f t="shared" si="2"/>
        <v>190180</v>
      </c>
    </row>
    <row r="39" spans="1:16" s="42" customFormat="1" x14ac:dyDescent="0.25">
      <c r="A39" s="31" t="s">
        <v>184</v>
      </c>
      <c r="B39" s="47">
        <v>17201</v>
      </c>
      <c r="C39" s="48" t="s">
        <v>771</v>
      </c>
      <c r="D39" s="50">
        <v>14899</v>
      </c>
      <c r="E39" s="50">
        <v>498</v>
      </c>
      <c r="F39" s="50">
        <v>16915</v>
      </c>
      <c r="G39" s="50">
        <v>6784</v>
      </c>
      <c r="H39" s="50">
        <v>9421</v>
      </c>
      <c r="I39" s="50">
        <v>26673</v>
      </c>
      <c r="J39" s="50">
        <v>10115</v>
      </c>
      <c r="K39" s="50">
        <v>9469</v>
      </c>
      <c r="L39" s="50">
        <v>58500</v>
      </c>
      <c r="M39" s="50">
        <v>932</v>
      </c>
      <c r="N39" s="50">
        <v>25251</v>
      </c>
      <c r="O39" s="50">
        <v>10723</v>
      </c>
      <c r="P39" s="51">
        <f t="shared" si="2"/>
        <v>190180</v>
      </c>
    </row>
    <row r="40" spans="1:16" s="42" customFormat="1" x14ac:dyDescent="0.25">
      <c r="A40" s="31" t="s">
        <v>187</v>
      </c>
      <c r="B40" s="47">
        <v>17202</v>
      </c>
      <c r="C40" s="48" t="s">
        <v>188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1">
        <f t="shared" si="2"/>
        <v>0</v>
      </c>
    </row>
    <row r="41" spans="1:16" s="42" customFormat="1" x14ac:dyDescent="0.25">
      <c r="A41" s="31" t="s">
        <v>772</v>
      </c>
      <c r="B41" s="40">
        <v>4000</v>
      </c>
      <c r="C41" s="41" t="s">
        <v>773</v>
      </c>
      <c r="D41" s="36">
        <f>SUM(D42)</f>
        <v>1292748</v>
      </c>
      <c r="E41" s="36">
        <f t="shared" ref="E41:O41" si="12">SUM(E42)</f>
        <v>2359751</v>
      </c>
      <c r="F41" s="36">
        <f t="shared" si="12"/>
        <v>2300430</v>
      </c>
      <c r="G41" s="36">
        <f t="shared" si="12"/>
        <v>1286598</v>
      </c>
      <c r="H41" s="36">
        <f t="shared" si="12"/>
        <v>891716</v>
      </c>
      <c r="I41" s="36">
        <f t="shared" si="12"/>
        <v>1699655</v>
      </c>
      <c r="J41" s="36">
        <f t="shared" si="12"/>
        <v>991854</v>
      </c>
      <c r="K41" s="36">
        <f t="shared" si="12"/>
        <v>1702829</v>
      </c>
      <c r="L41" s="36">
        <f t="shared" si="12"/>
        <v>1956693</v>
      </c>
      <c r="M41" s="36">
        <f t="shared" si="12"/>
        <v>1407929</v>
      </c>
      <c r="N41" s="36">
        <f t="shared" si="12"/>
        <v>1496713</v>
      </c>
      <c r="O41" s="36">
        <f t="shared" si="12"/>
        <v>703581</v>
      </c>
      <c r="P41" s="37">
        <f t="shared" si="2"/>
        <v>18090497</v>
      </c>
    </row>
    <row r="42" spans="1:16" s="42" customFormat="1" x14ac:dyDescent="0.25">
      <c r="A42" s="31" t="s">
        <v>774</v>
      </c>
      <c r="B42" s="43">
        <v>4100</v>
      </c>
      <c r="C42" s="44" t="s">
        <v>192</v>
      </c>
      <c r="D42" s="36">
        <f>SUM(D43+D45+D51+D72+D76+D103+D115+D122)</f>
        <v>1292748</v>
      </c>
      <c r="E42" s="36">
        <f t="shared" ref="E42:O42" si="13">SUM(E43+E45+E51+E72+E76+E103+E115+E122)</f>
        <v>2359751</v>
      </c>
      <c r="F42" s="36">
        <f t="shared" si="13"/>
        <v>2300430</v>
      </c>
      <c r="G42" s="36">
        <f t="shared" si="13"/>
        <v>1286598</v>
      </c>
      <c r="H42" s="36">
        <f t="shared" si="13"/>
        <v>891716</v>
      </c>
      <c r="I42" s="36">
        <f t="shared" si="13"/>
        <v>1699655</v>
      </c>
      <c r="J42" s="36">
        <f t="shared" si="13"/>
        <v>991854</v>
      </c>
      <c r="K42" s="36">
        <f t="shared" si="13"/>
        <v>1702829</v>
      </c>
      <c r="L42" s="36">
        <f t="shared" si="13"/>
        <v>1956693</v>
      </c>
      <c r="M42" s="36">
        <f t="shared" si="13"/>
        <v>1407929</v>
      </c>
      <c r="N42" s="36">
        <f t="shared" si="13"/>
        <v>1496713</v>
      </c>
      <c r="O42" s="36">
        <f t="shared" si="13"/>
        <v>703581</v>
      </c>
      <c r="P42" s="37">
        <f t="shared" si="2"/>
        <v>18090497</v>
      </c>
    </row>
    <row r="43" spans="1:16" s="42" customFormat="1" x14ac:dyDescent="0.25">
      <c r="A43" s="31" t="s">
        <v>775</v>
      </c>
      <c r="B43" s="45">
        <v>411</v>
      </c>
      <c r="C43" s="46" t="s">
        <v>776</v>
      </c>
      <c r="D43" s="52">
        <f>SUM(D44)</f>
        <v>0</v>
      </c>
      <c r="E43" s="52">
        <f t="shared" ref="E43:O43" si="14">SUM(E44)</f>
        <v>0</v>
      </c>
      <c r="F43" s="52">
        <f t="shared" si="14"/>
        <v>0</v>
      </c>
      <c r="G43" s="52">
        <f t="shared" si="14"/>
        <v>0</v>
      </c>
      <c r="H43" s="52">
        <f t="shared" si="14"/>
        <v>0</v>
      </c>
      <c r="I43" s="52">
        <f t="shared" si="14"/>
        <v>0</v>
      </c>
      <c r="J43" s="52">
        <f t="shared" si="14"/>
        <v>0</v>
      </c>
      <c r="K43" s="52">
        <f t="shared" si="14"/>
        <v>0</v>
      </c>
      <c r="L43" s="52">
        <f t="shared" si="14"/>
        <v>0</v>
      </c>
      <c r="M43" s="52">
        <f t="shared" si="14"/>
        <v>0</v>
      </c>
      <c r="N43" s="52">
        <f t="shared" si="14"/>
        <v>0</v>
      </c>
      <c r="O43" s="52">
        <f t="shared" si="14"/>
        <v>0</v>
      </c>
      <c r="P43" s="37">
        <f t="shared" si="2"/>
        <v>0</v>
      </c>
    </row>
    <row r="44" spans="1:16" s="42" customFormat="1" x14ac:dyDescent="0.25">
      <c r="A44" s="31" t="s">
        <v>190</v>
      </c>
      <c r="B44" s="47">
        <v>41101</v>
      </c>
      <c r="C44" s="48" t="s">
        <v>777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51">
        <f t="shared" si="2"/>
        <v>0</v>
      </c>
    </row>
    <row r="45" spans="1:16" s="42" customFormat="1" x14ac:dyDescent="0.25">
      <c r="A45" s="31" t="s">
        <v>778</v>
      </c>
      <c r="B45" s="45">
        <v>412</v>
      </c>
      <c r="C45" s="46" t="s">
        <v>779</v>
      </c>
      <c r="D45" s="36">
        <f>SUM(D46:D50)</f>
        <v>170425</v>
      </c>
      <c r="E45" s="36">
        <f t="shared" ref="E45:O45" si="15">SUM(E46:E50)</f>
        <v>110997</v>
      </c>
      <c r="F45" s="36">
        <f t="shared" si="15"/>
        <v>118884</v>
      </c>
      <c r="G45" s="36">
        <f t="shared" si="15"/>
        <v>93819</v>
      </c>
      <c r="H45" s="36">
        <f t="shared" si="15"/>
        <v>121777</v>
      </c>
      <c r="I45" s="36">
        <f t="shared" si="15"/>
        <v>97050</v>
      </c>
      <c r="J45" s="36">
        <f t="shared" si="15"/>
        <v>101531</v>
      </c>
      <c r="K45" s="36">
        <f t="shared" si="15"/>
        <v>105996</v>
      </c>
      <c r="L45" s="36">
        <f t="shared" si="15"/>
        <v>90237</v>
      </c>
      <c r="M45" s="36">
        <f t="shared" si="15"/>
        <v>120857</v>
      </c>
      <c r="N45" s="36">
        <f t="shared" si="15"/>
        <v>119970</v>
      </c>
      <c r="O45" s="36">
        <f t="shared" si="15"/>
        <v>72759</v>
      </c>
      <c r="P45" s="37">
        <f t="shared" si="2"/>
        <v>1324302</v>
      </c>
    </row>
    <row r="46" spans="1:16" s="42" customFormat="1" x14ac:dyDescent="0.25">
      <c r="A46" s="31" t="s">
        <v>195</v>
      </c>
      <c r="B46" s="47">
        <v>41201</v>
      </c>
      <c r="C46" s="48" t="s">
        <v>17</v>
      </c>
      <c r="D46" s="50">
        <v>161202</v>
      </c>
      <c r="E46" s="50">
        <v>104487</v>
      </c>
      <c r="F46" s="50">
        <v>112535</v>
      </c>
      <c r="G46" s="50">
        <v>95615</v>
      </c>
      <c r="H46" s="50">
        <v>114785</v>
      </c>
      <c r="I46" s="50">
        <v>86808</v>
      </c>
      <c r="J46" s="50">
        <v>95727</v>
      </c>
      <c r="K46" s="50">
        <v>99940</v>
      </c>
      <c r="L46" s="50">
        <v>85151</v>
      </c>
      <c r="M46" s="50">
        <v>113625</v>
      </c>
      <c r="N46" s="50">
        <v>113474</v>
      </c>
      <c r="O46" s="50">
        <v>68820</v>
      </c>
      <c r="P46" s="51">
        <f t="shared" si="2"/>
        <v>1252169</v>
      </c>
    </row>
    <row r="47" spans="1:16" s="42" customFormat="1" x14ac:dyDescent="0.25">
      <c r="A47" s="31" t="s">
        <v>198</v>
      </c>
      <c r="B47" s="47">
        <v>41202</v>
      </c>
      <c r="C47" s="48" t="s">
        <v>780</v>
      </c>
      <c r="D47" s="49">
        <v>0</v>
      </c>
      <c r="E47" s="49">
        <v>0</v>
      </c>
      <c r="F47" s="50">
        <v>0</v>
      </c>
      <c r="G47" s="49">
        <v>0</v>
      </c>
      <c r="H47" s="49">
        <v>0</v>
      </c>
      <c r="I47" s="49">
        <v>5072</v>
      </c>
      <c r="J47" s="49">
        <v>0</v>
      </c>
      <c r="K47" s="49">
        <v>0</v>
      </c>
      <c r="L47" s="50">
        <v>0</v>
      </c>
      <c r="M47" s="49">
        <v>0</v>
      </c>
      <c r="N47" s="49">
        <v>0</v>
      </c>
      <c r="O47" s="49">
        <v>0</v>
      </c>
      <c r="P47" s="51">
        <f t="shared" si="2"/>
        <v>5072</v>
      </c>
    </row>
    <row r="48" spans="1:16" s="42" customFormat="1" x14ac:dyDescent="0.25">
      <c r="A48" s="31" t="s">
        <v>201</v>
      </c>
      <c r="B48" s="47">
        <v>41203</v>
      </c>
      <c r="C48" s="48" t="s">
        <v>781</v>
      </c>
      <c r="D48" s="50">
        <v>9223</v>
      </c>
      <c r="E48" s="50">
        <v>6510</v>
      </c>
      <c r="F48" s="50">
        <v>6349</v>
      </c>
      <c r="G48" s="50">
        <v>6084</v>
      </c>
      <c r="H48" s="50">
        <v>6992</v>
      </c>
      <c r="I48" s="50">
        <v>5170</v>
      </c>
      <c r="J48" s="50">
        <v>5804</v>
      </c>
      <c r="K48" s="50">
        <v>6056</v>
      </c>
      <c r="L48" s="50">
        <v>5086</v>
      </c>
      <c r="M48" s="50">
        <v>7232</v>
      </c>
      <c r="N48" s="50">
        <v>6496</v>
      </c>
      <c r="O48" s="50">
        <v>3939</v>
      </c>
      <c r="P48" s="51">
        <f t="shared" si="2"/>
        <v>74941</v>
      </c>
    </row>
    <row r="49" spans="1:16" s="42" customFormat="1" x14ac:dyDescent="0.25">
      <c r="A49" s="31" t="s">
        <v>204</v>
      </c>
      <c r="B49" s="47">
        <v>41204</v>
      </c>
      <c r="C49" s="48" t="s">
        <v>782</v>
      </c>
      <c r="D49" s="49">
        <v>0</v>
      </c>
      <c r="E49" s="49">
        <v>0</v>
      </c>
      <c r="F49" s="49">
        <v>0</v>
      </c>
      <c r="G49" s="49">
        <v>-7880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51">
        <f t="shared" si="2"/>
        <v>-7880</v>
      </c>
    </row>
    <row r="50" spans="1:16" s="42" customFormat="1" x14ac:dyDescent="0.25">
      <c r="A50" s="31" t="s">
        <v>207</v>
      </c>
      <c r="B50" s="47">
        <v>41205</v>
      </c>
      <c r="C50" s="48" t="s">
        <v>783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51">
        <f t="shared" si="2"/>
        <v>0</v>
      </c>
    </row>
    <row r="51" spans="1:16" s="42" customFormat="1" x14ac:dyDescent="0.25">
      <c r="A51" s="31" t="s">
        <v>784</v>
      </c>
      <c r="B51" s="45">
        <v>413</v>
      </c>
      <c r="C51" s="46" t="s">
        <v>18</v>
      </c>
      <c r="D51" s="36">
        <f>SUM(D52:D71)</f>
        <v>189216</v>
      </c>
      <c r="E51" s="36">
        <f t="shared" ref="E51:O51" si="16">SUM(E52:E71)</f>
        <v>160683</v>
      </c>
      <c r="F51" s="36">
        <f t="shared" si="16"/>
        <v>94285</v>
      </c>
      <c r="G51" s="36">
        <f t="shared" si="16"/>
        <v>121658</v>
      </c>
      <c r="H51" s="36">
        <f t="shared" si="16"/>
        <v>184436</v>
      </c>
      <c r="I51" s="36">
        <f t="shared" si="16"/>
        <v>878909</v>
      </c>
      <c r="J51" s="36">
        <f t="shared" si="16"/>
        <v>100536</v>
      </c>
      <c r="K51" s="36">
        <f t="shared" si="16"/>
        <v>85729</v>
      </c>
      <c r="L51" s="36">
        <f t="shared" si="16"/>
        <v>266503</v>
      </c>
      <c r="M51" s="36">
        <f t="shared" si="16"/>
        <v>338186</v>
      </c>
      <c r="N51" s="36">
        <f t="shared" si="16"/>
        <v>89399</v>
      </c>
      <c r="O51" s="36">
        <f t="shared" si="16"/>
        <v>165461</v>
      </c>
      <c r="P51" s="37">
        <f t="shared" si="2"/>
        <v>2675001</v>
      </c>
    </row>
    <row r="52" spans="1:16" s="42" customFormat="1" x14ac:dyDescent="0.25">
      <c r="A52" s="31" t="s">
        <v>210</v>
      </c>
      <c r="B52" s="47">
        <v>41301</v>
      </c>
      <c r="C52" s="48" t="s">
        <v>785</v>
      </c>
      <c r="D52" s="49">
        <v>296</v>
      </c>
      <c r="E52" s="53">
        <v>395</v>
      </c>
      <c r="F52" s="50">
        <v>197</v>
      </c>
      <c r="G52" s="50">
        <v>197</v>
      </c>
      <c r="H52" s="50">
        <v>889</v>
      </c>
      <c r="I52" s="50">
        <v>296</v>
      </c>
      <c r="J52" s="50">
        <v>395</v>
      </c>
      <c r="K52" s="50">
        <v>692</v>
      </c>
      <c r="L52" s="50">
        <v>395</v>
      </c>
      <c r="M52" s="50">
        <v>494</v>
      </c>
      <c r="N52" s="50">
        <v>791</v>
      </c>
      <c r="O52" s="50">
        <v>302</v>
      </c>
      <c r="P52" s="51">
        <f t="shared" si="2"/>
        <v>5339</v>
      </c>
    </row>
    <row r="53" spans="1:16" s="42" customFormat="1" x14ac:dyDescent="0.25">
      <c r="A53" s="31" t="s">
        <v>213</v>
      </c>
      <c r="B53" s="47">
        <v>41302</v>
      </c>
      <c r="C53" s="48" t="s">
        <v>786</v>
      </c>
      <c r="D53" s="49">
        <v>41622</v>
      </c>
      <c r="E53" s="50">
        <v>33949</v>
      </c>
      <c r="F53" s="50">
        <v>68212</v>
      </c>
      <c r="G53" s="50">
        <v>17950</v>
      </c>
      <c r="H53" s="50">
        <v>109950</v>
      </c>
      <c r="I53" s="50">
        <v>49119</v>
      </c>
      <c r="J53" s="50">
        <v>32311</v>
      </c>
      <c r="K53" s="50">
        <v>26926</v>
      </c>
      <c r="L53" s="50">
        <v>88409</v>
      </c>
      <c r="M53" s="50">
        <v>33298</v>
      </c>
      <c r="N53" s="50">
        <v>33297</v>
      </c>
      <c r="O53" s="50">
        <v>66604</v>
      </c>
      <c r="P53" s="51">
        <f t="shared" si="2"/>
        <v>601647</v>
      </c>
    </row>
    <row r="54" spans="1:16" s="42" customFormat="1" x14ac:dyDescent="0.25">
      <c r="A54" s="31" t="s">
        <v>216</v>
      </c>
      <c r="B54" s="47">
        <v>41303</v>
      </c>
      <c r="C54" s="48" t="s">
        <v>787</v>
      </c>
      <c r="D54" s="49">
        <v>28067</v>
      </c>
      <c r="E54" s="50">
        <v>20890</v>
      </c>
      <c r="F54" s="50">
        <v>2692</v>
      </c>
      <c r="G54" s="50">
        <v>8975</v>
      </c>
      <c r="H54" s="50">
        <v>29619</v>
      </c>
      <c r="I54" s="50">
        <v>57444</v>
      </c>
      <c r="J54" s="50">
        <v>19746</v>
      </c>
      <c r="K54" s="50">
        <v>17053</v>
      </c>
      <c r="L54" s="50">
        <v>26926</v>
      </c>
      <c r="M54" s="50">
        <v>18661</v>
      </c>
      <c r="N54" s="50">
        <v>4062</v>
      </c>
      <c r="O54" s="50">
        <v>41630</v>
      </c>
      <c r="P54" s="51">
        <f t="shared" si="2"/>
        <v>275765</v>
      </c>
    </row>
    <row r="55" spans="1:16" s="42" customFormat="1" x14ac:dyDescent="0.25">
      <c r="A55" s="31" t="s">
        <v>219</v>
      </c>
      <c r="B55" s="47">
        <v>41304</v>
      </c>
      <c r="C55" s="48" t="s">
        <v>20</v>
      </c>
      <c r="D55" s="49">
        <v>92610</v>
      </c>
      <c r="E55" s="50">
        <v>75872</v>
      </c>
      <c r="F55" s="50">
        <v>3857</v>
      </c>
      <c r="G55" s="50">
        <v>82632</v>
      </c>
      <c r="H55" s="50">
        <v>27360</v>
      </c>
      <c r="I55" s="50">
        <v>646406</v>
      </c>
      <c r="J55" s="50">
        <v>34305</v>
      </c>
      <c r="K55" s="50">
        <v>13841</v>
      </c>
      <c r="L55" s="50">
        <v>130343</v>
      </c>
      <c r="M55" s="50">
        <v>382827</v>
      </c>
      <c r="N55" s="50">
        <v>3528</v>
      </c>
      <c r="O55" s="50">
        <v>75911</v>
      </c>
      <c r="P55" s="51">
        <f t="shared" si="2"/>
        <v>1569492</v>
      </c>
    </row>
    <row r="56" spans="1:16" x14ac:dyDescent="0.25">
      <c r="A56" s="31" t="s">
        <v>222</v>
      </c>
      <c r="B56" s="54">
        <v>41305</v>
      </c>
      <c r="C56" s="48" t="s">
        <v>788</v>
      </c>
      <c r="D56" s="49">
        <v>0</v>
      </c>
      <c r="E56" s="49">
        <v>0</v>
      </c>
      <c r="F56" s="49">
        <v>0</v>
      </c>
      <c r="G56" s="49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1">
        <f t="shared" si="2"/>
        <v>0</v>
      </c>
    </row>
    <row r="57" spans="1:16" x14ac:dyDescent="0.25">
      <c r="A57" s="31" t="s">
        <v>225</v>
      </c>
      <c r="B57" s="54">
        <v>41306</v>
      </c>
      <c r="C57" s="48" t="s">
        <v>21</v>
      </c>
      <c r="D57" s="49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32620</v>
      </c>
      <c r="O57" s="50">
        <v>16303</v>
      </c>
      <c r="P57" s="51">
        <f t="shared" si="2"/>
        <v>48923</v>
      </c>
    </row>
    <row r="58" spans="1:16" x14ac:dyDescent="0.25">
      <c r="A58" s="31" t="s">
        <v>227</v>
      </c>
      <c r="B58" s="54">
        <v>41307</v>
      </c>
      <c r="C58" s="48" t="s">
        <v>789</v>
      </c>
      <c r="D58" s="50">
        <v>1735</v>
      </c>
      <c r="E58" s="50">
        <v>0</v>
      </c>
      <c r="F58" s="50">
        <v>2392</v>
      </c>
      <c r="G58" s="50">
        <v>747</v>
      </c>
      <c r="H58" s="50">
        <v>747</v>
      </c>
      <c r="I58" s="50">
        <v>1869</v>
      </c>
      <c r="J58" s="50">
        <v>1121</v>
      </c>
      <c r="K58" s="50">
        <v>1121</v>
      </c>
      <c r="L58" s="50">
        <v>373</v>
      </c>
      <c r="M58" s="50">
        <v>0</v>
      </c>
      <c r="N58" s="50">
        <v>1041</v>
      </c>
      <c r="O58" s="50">
        <v>1948</v>
      </c>
      <c r="P58" s="51">
        <f t="shared" si="2"/>
        <v>13094</v>
      </c>
    </row>
    <row r="59" spans="1:16" x14ac:dyDescent="0.25">
      <c r="A59" s="31" t="s">
        <v>230</v>
      </c>
      <c r="B59" s="47">
        <v>41308</v>
      </c>
      <c r="C59" s="55" t="s">
        <v>790</v>
      </c>
      <c r="D59" s="49">
        <v>0</v>
      </c>
      <c r="E59" s="50">
        <v>0</v>
      </c>
      <c r="F59" s="50">
        <v>2093</v>
      </c>
      <c r="G59" s="50">
        <v>224</v>
      </c>
      <c r="H59" s="50">
        <v>449</v>
      </c>
      <c r="I59" s="50">
        <v>1796</v>
      </c>
      <c r="J59" s="50">
        <v>673</v>
      </c>
      <c r="K59" s="50">
        <v>224</v>
      </c>
      <c r="L59" s="50">
        <v>673</v>
      </c>
      <c r="M59" s="50">
        <v>0</v>
      </c>
      <c r="N59" s="50">
        <v>418</v>
      </c>
      <c r="O59" s="50">
        <v>631</v>
      </c>
      <c r="P59" s="51">
        <f t="shared" si="2"/>
        <v>7181</v>
      </c>
    </row>
    <row r="60" spans="1:16" x14ac:dyDescent="0.25">
      <c r="A60" s="31" t="s">
        <v>233</v>
      </c>
      <c r="B60" s="47">
        <v>41309</v>
      </c>
      <c r="C60" s="55" t="s">
        <v>234</v>
      </c>
      <c r="D60" s="50">
        <v>25122</v>
      </c>
      <c r="E60" s="50">
        <v>44126</v>
      </c>
      <c r="F60" s="50">
        <v>6069</v>
      </c>
      <c r="G60" s="50">
        <v>10844</v>
      </c>
      <c r="H60" s="50">
        <v>16596</v>
      </c>
      <c r="I60" s="50">
        <v>120735</v>
      </c>
      <c r="J60" s="50">
        <v>12219</v>
      </c>
      <c r="K60" s="50">
        <v>12504</v>
      </c>
      <c r="L60" s="50">
        <v>38105</v>
      </c>
      <c r="M60" s="50">
        <v>116853</v>
      </c>
      <c r="N60" s="50">
        <v>10727</v>
      </c>
      <c r="O60" s="50">
        <v>5812</v>
      </c>
      <c r="P60" s="51">
        <f t="shared" si="2"/>
        <v>419712</v>
      </c>
    </row>
    <row r="61" spans="1:16" x14ac:dyDescent="0.25">
      <c r="A61" s="31" t="s">
        <v>236</v>
      </c>
      <c r="B61" s="47">
        <v>41310</v>
      </c>
      <c r="C61" s="55" t="s">
        <v>23</v>
      </c>
      <c r="D61" s="50">
        <v>1606</v>
      </c>
      <c r="E61" s="50">
        <v>3046</v>
      </c>
      <c r="F61" s="50">
        <v>1993</v>
      </c>
      <c r="G61" s="50">
        <v>2524</v>
      </c>
      <c r="H61" s="50">
        <v>2125</v>
      </c>
      <c r="I61" s="50">
        <v>3321</v>
      </c>
      <c r="J61" s="50">
        <v>1860</v>
      </c>
      <c r="K61" s="50">
        <v>3454</v>
      </c>
      <c r="L61" s="50">
        <v>1860</v>
      </c>
      <c r="M61" s="50">
        <v>1854</v>
      </c>
      <c r="N61" s="50">
        <v>2472</v>
      </c>
      <c r="O61" s="50">
        <v>1232</v>
      </c>
      <c r="P61" s="51">
        <f t="shared" si="2"/>
        <v>27347</v>
      </c>
    </row>
    <row r="62" spans="1:16" x14ac:dyDescent="0.25">
      <c r="A62" s="31" t="s">
        <v>239</v>
      </c>
      <c r="B62" s="47">
        <v>41311</v>
      </c>
      <c r="C62" s="55" t="s">
        <v>240</v>
      </c>
      <c r="D62" s="49">
        <v>5157</v>
      </c>
      <c r="E62" s="53">
        <v>1067</v>
      </c>
      <c r="F62" s="50">
        <v>780</v>
      </c>
      <c r="G62" s="50">
        <v>558</v>
      </c>
      <c r="H62" s="50">
        <v>10725</v>
      </c>
      <c r="I62" s="50">
        <v>1032</v>
      </c>
      <c r="J62" s="50">
        <v>1236</v>
      </c>
      <c r="K62" s="50">
        <v>14793</v>
      </c>
      <c r="L62" s="50">
        <v>9662</v>
      </c>
      <c r="M62" s="50">
        <v>4107</v>
      </c>
      <c r="N62" s="50">
        <v>4274</v>
      </c>
      <c r="O62" s="50">
        <v>750</v>
      </c>
      <c r="P62" s="51">
        <f t="shared" si="2"/>
        <v>54141</v>
      </c>
    </row>
    <row r="63" spans="1:16" x14ac:dyDescent="0.25">
      <c r="A63" s="31" t="s">
        <v>242</v>
      </c>
      <c r="B63" s="47">
        <v>41312</v>
      </c>
      <c r="C63" s="55" t="s">
        <v>791</v>
      </c>
      <c r="D63" s="49">
        <v>1735</v>
      </c>
      <c r="E63" s="50">
        <v>2082</v>
      </c>
      <c r="F63" s="50">
        <v>18698</v>
      </c>
      <c r="G63" s="50">
        <v>1495</v>
      </c>
      <c r="H63" s="50">
        <v>19448</v>
      </c>
      <c r="I63" s="50">
        <v>3115</v>
      </c>
      <c r="J63" s="50">
        <v>599</v>
      </c>
      <c r="K63" s="53">
        <v>23117</v>
      </c>
      <c r="L63" s="50">
        <v>1347</v>
      </c>
      <c r="M63" s="50">
        <v>2292</v>
      </c>
      <c r="N63" s="50">
        <v>2987</v>
      </c>
      <c r="O63" s="50">
        <v>700</v>
      </c>
      <c r="P63" s="51">
        <f t="shared" si="2"/>
        <v>77615</v>
      </c>
    </row>
    <row r="64" spans="1:16" x14ac:dyDescent="0.25">
      <c r="A64" s="31" t="s">
        <v>245</v>
      </c>
      <c r="B64" s="47">
        <v>41313</v>
      </c>
      <c r="C64" s="55" t="s">
        <v>792</v>
      </c>
      <c r="D64" s="49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1">
        <f t="shared" si="2"/>
        <v>0</v>
      </c>
    </row>
    <row r="65" spans="1:16" x14ac:dyDescent="0.25">
      <c r="A65" s="31" t="s">
        <v>248</v>
      </c>
      <c r="B65" s="47">
        <v>41314</v>
      </c>
      <c r="C65" s="55" t="s">
        <v>793</v>
      </c>
      <c r="D65" s="49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1">
        <f t="shared" si="2"/>
        <v>0</v>
      </c>
    </row>
    <row r="66" spans="1:16" x14ac:dyDescent="0.25">
      <c r="A66" s="31" t="s">
        <v>251</v>
      </c>
      <c r="B66" s="47">
        <v>41315</v>
      </c>
      <c r="C66" s="55" t="s">
        <v>794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51">
        <f t="shared" si="2"/>
        <v>0</v>
      </c>
    </row>
    <row r="67" spans="1:16" x14ac:dyDescent="0.25">
      <c r="A67" s="31" t="s">
        <v>254</v>
      </c>
      <c r="B67" s="47">
        <v>41316</v>
      </c>
      <c r="C67" s="55" t="s">
        <v>795</v>
      </c>
      <c r="D67" s="49">
        <v>-8734</v>
      </c>
      <c r="E67" s="49">
        <v>-20744</v>
      </c>
      <c r="F67" s="50">
        <v>-12698</v>
      </c>
      <c r="G67" s="50">
        <v>-4488</v>
      </c>
      <c r="H67" s="50">
        <v>-33472</v>
      </c>
      <c r="I67" s="50">
        <v>-6224</v>
      </c>
      <c r="J67" s="50">
        <v>-3929</v>
      </c>
      <c r="K67" s="50">
        <v>-31601</v>
      </c>
      <c r="L67" s="50">
        <v>-31590</v>
      </c>
      <c r="M67" s="50">
        <v>-222200</v>
      </c>
      <c r="N67" s="50">
        <v>-7333</v>
      </c>
      <c r="O67" s="50">
        <v>-46362</v>
      </c>
      <c r="P67" s="51">
        <f t="shared" si="2"/>
        <v>-429375</v>
      </c>
    </row>
    <row r="68" spans="1:16" x14ac:dyDescent="0.25">
      <c r="A68" s="31" t="s">
        <v>257</v>
      </c>
      <c r="B68" s="47">
        <v>41317</v>
      </c>
      <c r="C68" s="55" t="s">
        <v>19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51">
        <f t="shared" si="2"/>
        <v>0</v>
      </c>
    </row>
    <row r="69" spans="1:16" x14ac:dyDescent="0.25">
      <c r="A69" s="31" t="s">
        <v>260</v>
      </c>
      <c r="B69" s="47">
        <v>41318</v>
      </c>
      <c r="C69" s="55" t="s">
        <v>796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0">
        <v>0</v>
      </c>
      <c r="N69" s="49">
        <v>0</v>
      </c>
      <c r="O69" s="49">
        <v>0</v>
      </c>
      <c r="P69" s="51">
        <f t="shared" si="2"/>
        <v>0</v>
      </c>
    </row>
    <row r="70" spans="1:16" x14ac:dyDescent="0.25">
      <c r="A70" s="31" t="s">
        <v>263</v>
      </c>
      <c r="B70" s="47">
        <v>41319</v>
      </c>
      <c r="C70" s="55" t="s">
        <v>264</v>
      </c>
      <c r="D70" s="49">
        <v>0</v>
      </c>
      <c r="E70" s="50">
        <v>0</v>
      </c>
      <c r="F70" s="50">
        <v>0</v>
      </c>
      <c r="G70" s="49">
        <v>0</v>
      </c>
      <c r="H70" s="50">
        <v>0</v>
      </c>
      <c r="I70" s="50">
        <v>0</v>
      </c>
      <c r="J70" s="49">
        <v>0</v>
      </c>
      <c r="K70" s="49">
        <v>3605</v>
      </c>
      <c r="L70" s="50">
        <v>0</v>
      </c>
      <c r="M70" s="50">
        <v>0</v>
      </c>
      <c r="N70" s="49">
        <v>515</v>
      </c>
      <c r="O70" s="49">
        <v>0</v>
      </c>
      <c r="P70" s="51">
        <f t="shared" ref="P70" si="17">SUM(D70:O70)</f>
        <v>4120</v>
      </c>
    </row>
    <row r="71" spans="1:16" x14ac:dyDescent="0.25">
      <c r="A71" s="31" t="s">
        <v>266</v>
      </c>
      <c r="B71" s="47">
        <v>41320</v>
      </c>
      <c r="C71" s="55" t="s">
        <v>22</v>
      </c>
      <c r="D71" s="49">
        <v>0</v>
      </c>
      <c r="E71" s="50">
        <v>0</v>
      </c>
      <c r="F71" s="50">
        <v>0</v>
      </c>
      <c r="G71" s="49">
        <v>0</v>
      </c>
      <c r="H71" s="50">
        <v>0</v>
      </c>
      <c r="I71" s="50">
        <v>0</v>
      </c>
      <c r="J71" s="49">
        <v>0</v>
      </c>
      <c r="K71" s="49">
        <v>0</v>
      </c>
      <c r="L71" s="50">
        <v>0</v>
      </c>
      <c r="M71" s="50">
        <v>0</v>
      </c>
      <c r="N71" s="49">
        <v>0</v>
      </c>
      <c r="O71" s="49">
        <v>0</v>
      </c>
      <c r="P71" s="51">
        <f t="shared" si="2"/>
        <v>0</v>
      </c>
    </row>
    <row r="72" spans="1:16" x14ac:dyDescent="0.25">
      <c r="A72" s="31" t="s">
        <v>797</v>
      </c>
      <c r="B72" s="45">
        <v>414</v>
      </c>
      <c r="C72" s="56" t="s">
        <v>798</v>
      </c>
      <c r="D72" s="36">
        <f>SUM(D73:D75)</f>
        <v>12022</v>
      </c>
      <c r="E72" s="36">
        <f t="shared" ref="E72:O72" si="18">SUM(E73:E75)</f>
        <v>7665</v>
      </c>
      <c r="F72" s="36">
        <f t="shared" si="18"/>
        <v>8840</v>
      </c>
      <c r="G72" s="36">
        <f t="shared" si="18"/>
        <v>6914</v>
      </c>
      <c r="H72" s="36">
        <f t="shared" si="18"/>
        <v>15649</v>
      </c>
      <c r="I72" s="36">
        <f t="shared" si="18"/>
        <v>10809</v>
      </c>
      <c r="J72" s="36">
        <f t="shared" si="18"/>
        <v>13250</v>
      </c>
      <c r="K72" s="36">
        <f t="shared" si="18"/>
        <v>16042</v>
      </c>
      <c r="L72" s="36">
        <f t="shared" si="18"/>
        <v>15034</v>
      </c>
      <c r="M72" s="36">
        <f t="shared" si="18"/>
        <v>8676</v>
      </c>
      <c r="N72" s="36">
        <f t="shared" si="18"/>
        <v>8931</v>
      </c>
      <c r="O72" s="36">
        <f t="shared" si="18"/>
        <v>5014</v>
      </c>
      <c r="P72" s="37">
        <f t="shared" si="2"/>
        <v>128846</v>
      </c>
    </row>
    <row r="73" spans="1:16" x14ac:dyDescent="0.25">
      <c r="A73" s="31" t="s">
        <v>269</v>
      </c>
      <c r="B73" s="47">
        <v>41401</v>
      </c>
      <c r="C73" s="55" t="s">
        <v>799</v>
      </c>
      <c r="D73" s="50">
        <v>23953</v>
      </c>
      <c r="E73" s="50">
        <v>14785</v>
      </c>
      <c r="F73" s="50">
        <v>17175</v>
      </c>
      <c r="G73" s="50">
        <v>13441</v>
      </c>
      <c r="H73" s="50">
        <v>30616</v>
      </c>
      <c r="I73" s="50">
        <v>20909</v>
      </c>
      <c r="J73" s="50">
        <v>24107</v>
      </c>
      <c r="K73" s="50">
        <v>29376</v>
      </c>
      <c r="L73" s="50">
        <v>27629</v>
      </c>
      <c r="M73" s="50">
        <v>15128</v>
      </c>
      <c r="N73" s="50">
        <v>15408</v>
      </c>
      <c r="O73" s="50">
        <v>7710</v>
      </c>
      <c r="P73" s="51">
        <f t="shared" si="2"/>
        <v>240237</v>
      </c>
    </row>
    <row r="74" spans="1:16" x14ac:dyDescent="0.25">
      <c r="A74" s="31" t="s">
        <v>272</v>
      </c>
      <c r="B74" s="47">
        <v>41402</v>
      </c>
      <c r="C74" s="55" t="s">
        <v>800</v>
      </c>
      <c r="D74" s="50">
        <v>-11931</v>
      </c>
      <c r="E74" s="50">
        <v>-7120</v>
      </c>
      <c r="F74" s="50">
        <v>-8335</v>
      </c>
      <c r="G74" s="50">
        <v>-6527</v>
      </c>
      <c r="H74" s="50">
        <v>-14967</v>
      </c>
      <c r="I74" s="50">
        <v>-10100</v>
      </c>
      <c r="J74" s="50">
        <v>-10857</v>
      </c>
      <c r="K74" s="50">
        <v>-13334</v>
      </c>
      <c r="L74" s="50">
        <v>-12595</v>
      </c>
      <c r="M74" s="50">
        <v>-6452</v>
      </c>
      <c r="N74" s="50">
        <v>-6477</v>
      </c>
      <c r="O74" s="50">
        <v>-2555</v>
      </c>
      <c r="P74" s="51">
        <f t="shared" ref="P74:P138" si="19">SUM(D74:O74)</f>
        <v>-111250</v>
      </c>
    </row>
    <row r="75" spans="1:16" x14ac:dyDescent="0.25">
      <c r="A75" s="31" t="s">
        <v>275</v>
      </c>
      <c r="B75" s="47">
        <v>41403</v>
      </c>
      <c r="C75" s="55" t="s">
        <v>801</v>
      </c>
      <c r="D75" s="49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-141</v>
      </c>
      <c r="P75" s="51">
        <f t="shared" si="19"/>
        <v>-141</v>
      </c>
    </row>
    <row r="76" spans="1:16" x14ac:dyDescent="0.25">
      <c r="A76" s="31" t="s">
        <v>802</v>
      </c>
      <c r="B76" s="45">
        <v>415</v>
      </c>
      <c r="C76" s="56" t="s">
        <v>803</v>
      </c>
      <c r="D76" s="36">
        <f>SUM(D77:D102)</f>
        <v>696</v>
      </c>
      <c r="E76" s="36">
        <f t="shared" ref="E76:O76" si="20">SUM(E77:E102)</f>
        <v>362893</v>
      </c>
      <c r="F76" s="36">
        <f t="shared" si="20"/>
        <v>175814</v>
      </c>
      <c r="G76" s="36">
        <f t="shared" si="20"/>
        <v>378156</v>
      </c>
      <c r="H76" s="36">
        <f t="shared" si="20"/>
        <v>70643</v>
      </c>
      <c r="I76" s="36">
        <f t="shared" si="20"/>
        <v>23555</v>
      </c>
      <c r="J76" s="36">
        <f t="shared" si="20"/>
        <v>30307</v>
      </c>
      <c r="K76" s="36">
        <f t="shared" si="20"/>
        <v>30269</v>
      </c>
      <c r="L76" s="36">
        <f t="shared" si="20"/>
        <v>-3322</v>
      </c>
      <c r="M76" s="36">
        <f t="shared" si="20"/>
        <v>6014</v>
      </c>
      <c r="N76" s="36">
        <f t="shared" si="20"/>
        <v>13676</v>
      </c>
      <c r="O76" s="36">
        <f t="shared" si="20"/>
        <v>-44042</v>
      </c>
      <c r="P76" s="37">
        <f t="shared" si="19"/>
        <v>1044659</v>
      </c>
    </row>
    <row r="77" spans="1:16" x14ac:dyDescent="0.25">
      <c r="A77" s="31" t="s">
        <v>278</v>
      </c>
      <c r="B77" s="47">
        <v>41501</v>
      </c>
      <c r="C77" s="55" t="s">
        <v>279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51">
        <f t="shared" si="19"/>
        <v>0</v>
      </c>
    </row>
    <row r="78" spans="1:16" x14ac:dyDescent="0.25">
      <c r="A78" s="31" t="s">
        <v>281</v>
      </c>
      <c r="B78" s="47">
        <v>41502</v>
      </c>
      <c r="C78" s="55" t="s">
        <v>804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51">
        <f t="shared" si="19"/>
        <v>0</v>
      </c>
    </row>
    <row r="79" spans="1:16" x14ac:dyDescent="0.25">
      <c r="A79" s="31" t="s">
        <v>284</v>
      </c>
      <c r="B79" s="47">
        <v>41503</v>
      </c>
      <c r="C79" s="55" t="s">
        <v>805</v>
      </c>
      <c r="D79" s="49">
        <v>-4059</v>
      </c>
      <c r="E79" s="50">
        <v>44830</v>
      </c>
      <c r="F79" s="50">
        <v>15816</v>
      </c>
      <c r="G79" s="50">
        <v>26843</v>
      </c>
      <c r="H79" s="50">
        <v>22703</v>
      </c>
      <c r="I79" s="50">
        <v>18890</v>
      </c>
      <c r="J79" s="50">
        <v>6396</v>
      </c>
      <c r="K79" s="50">
        <v>962</v>
      </c>
      <c r="L79" s="49">
        <v>0</v>
      </c>
      <c r="M79" s="50">
        <v>1783</v>
      </c>
      <c r="N79" s="50">
        <v>8893</v>
      </c>
      <c r="O79" s="50">
        <v>29545</v>
      </c>
      <c r="P79" s="51">
        <f t="shared" si="19"/>
        <v>172602</v>
      </c>
    </row>
    <row r="80" spans="1:16" x14ac:dyDescent="0.25">
      <c r="A80" s="31" t="s">
        <v>287</v>
      </c>
      <c r="B80" s="47">
        <v>41504</v>
      </c>
      <c r="C80" s="55" t="s">
        <v>806</v>
      </c>
      <c r="D80" s="49">
        <v>0</v>
      </c>
      <c r="E80" s="50">
        <v>232589</v>
      </c>
      <c r="F80" s="50">
        <v>3205</v>
      </c>
      <c r="G80" s="50">
        <v>165504</v>
      </c>
      <c r="H80" s="50">
        <v>3205</v>
      </c>
      <c r="I80" s="50">
        <v>0</v>
      </c>
      <c r="J80" s="50">
        <v>27459</v>
      </c>
      <c r="K80" s="50">
        <v>0</v>
      </c>
      <c r="L80" s="49">
        <v>0</v>
      </c>
      <c r="M80" s="50">
        <v>5453</v>
      </c>
      <c r="N80" s="50">
        <v>0</v>
      </c>
      <c r="O80" s="49">
        <v>18804</v>
      </c>
      <c r="P80" s="51">
        <f t="shared" si="19"/>
        <v>456219</v>
      </c>
    </row>
    <row r="81" spans="1:16" x14ac:dyDescent="0.25">
      <c r="A81" s="31" t="s">
        <v>290</v>
      </c>
      <c r="B81" s="47">
        <v>41505</v>
      </c>
      <c r="C81" s="55" t="s">
        <v>807</v>
      </c>
      <c r="D81" s="49">
        <v>0</v>
      </c>
      <c r="E81" s="50">
        <v>6732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51">
        <f t="shared" si="19"/>
        <v>6732</v>
      </c>
    </row>
    <row r="82" spans="1:16" x14ac:dyDescent="0.25">
      <c r="A82" s="31" t="s">
        <v>293</v>
      </c>
      <c r="B82" s="47">
        <v>41506</v>
      </c>
      <c r="C82" s="55" t="s">
        <v>808</v>
      </c>
      <c r="D82" s="49">
        <v>0</v>
      </c>
      <c r="E82" s="50">
        <v>15703</v>
      </c>
      <c r="F82" s="50">
        <v>2885</v>
      </c>
      <c r="G82" s="49">
        <v>140508</v>
      </c>
      <c r="H82" s="49">
        <v>26288</v>
      </c>
      <c r="I82" s="49">
        <v>4304</v>
      </c>
      <c r="J82" s="50">
        <v>25377</v>
      </c>
      <c r="K82" s="50">
        <v>0</v>
      </c>
      <c r="L82" s="49">
        <v>35091</v>
      </c>
      <c r="M82" s="50">
        <v>0</v>
      </c>
      <c r="N82" s="49">
        <v>0</v>
      </c>
      <c r="O82" s="49">
        <v>33779</v>
      </c>
      <c r="P82" s="51">
        <f t="shared" si="19"/>
        <v>283935</v>
      </c>
    </row>
    <row r="83" spans="1:16" x14ac:dyDescent="0.25">
      <c r="A83" s="31" t="s">
        <v>296</v>
      </c>
      <c r="B83" s="47">
        <v>41507</v>
      </c>
      <c r="C83" s="55" t="s">
        <v>809</v>
      </c>
      <c r="D83" s="49">
        <v>0</v>
      </c>
      <c r="E83" s="50">
        <v>51895</v>
      </c>
      <c r="F83" s="50">
        <v>12821</v>
      </c>
      <c r="G83" s="49">
        <v>44875</v>
      </c>
      <c r="H83" s="50">
        <v>88407</v>
      </c>
      <c r="I83" s="50">
        <v>0</v>
      </c>
      <c r="J83" s="50">
        <v>0</v>
      </c>
      <c r="K83" s="50">
        <v>0</v>
      </c>
      <c r="L83" s="50">
        <v>47258</v>
      </c>
      <c r="M83" s="50">
        <v>0</v>
      </c>
      <c r="N83" s="49">
        <v>0</v>
      </c>
      <c r="O83" s="50">
        <v>60766</v>
      </c>
      <c r="P83" s="51">
        <f t="shared" si="19"/>
        <v>306022</v>
      </c>
    </row>
    <row r="84" spans="1:16" x14ac:dyDescent="0.25">
      <c r="A84" s="31" t="s">
        <v>299</v>
      </c>
      <c r="B84" s="47">
        <v>41508</v>
      </c>
      <c r="C84" s="55" t="s">
        <v>810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50">
        <v>0</v>
      </c>
      <c r="P84" s="51">
        <f t="shared" si="19"/>
        <v>0</v>
      </c>
    </row>
    <row r="85" spans="1:16" x14ac:dyDescent="0.25">
      <c r="A85" s="31" t="s">
        <v>302</v>
      </c>
      <c r="B85" s="47">
        <v>41509</v>
      </c>
      <c r="C85" s="55" t="s">
        <v>811</v>
      </c>
      <c r="D85" s="49">
        <v>0</v>
      </c>
      <c r="E85" s="50">
        <v>33100</v>
      </c>
      <c r="F85" s="50">
        <v>0</v>
      </c>
      <c r="G85" s="50">
        <v>33771</v>
      </c>
      <c r="H85" s="50">
        <v>18409</v>
      </c>
      <c r="I85" s="49">
        <v>0</v>
      </c>
      <c r="J85" s="50">
        <v>0</v>
      </c>
      <c r="K85" s="49">
        <v>17046</v>
      </c>
      <c r="L85" s="49">
        <v>0</v>
      </c>
      <c r="M85" s="49">
        <v>0</v>
      </c>
      <c r="N85" s="49">
        <v>5150</v>
      </c>
      <c r="O85" s="49">
        <v>1030</v>
      </c>
      <c r="P85" s="51">
        <f t="shared" si="19"/>
        <v>108506</v>
      </c>
    </row>
    <row r="86" spans="1:16" x14ac:dyDescent="0.25">
      <c r="A86" s="31" t="s">
        <v>305</v>
      </c>
      <c r="B86" s="47">
        <v>41510</v>
      </c>
      <c r="C86" s="55" t="s">
        <v>812</v>
      </c>
      <c r="D86" s="49">
        <v>0</v>
      </c>
      <c r="E86" s="50">
        <v>28010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49">
        <v>0</v>
      </c>
      <c r="O86" s="49">
        <v>0</v>
      </c>
      <c r="P86" s="51">
        <f t="shared" si="19"/>
        <v>28010</v>
      </c>
    </row>
    <row r="87" spans="1:16" x14ac:dyDescent="0.25">
      <c r="A87" s="31" t="s">
        <v>308</v>
      </c>
      <c r="B87" s="47">
        <v>41511</v>
      </c>
      <c r="C87" s="55" t="s">
        <v>813</v>
      </c>
      <c r="D87" s="49">
        <v>0</v>
      </c>
      <c r="E87" s="50">
        <v>13464</v>
      </c>
      <c r="F87" s="50">
        <v>0</v>
      </c>
      <c r="G87" s="50">
        <v>16615</v>
      </c>
      <c r="H87" s="50">
        <v>74321</v>
      </c>
      <c r="I87" s="50">
        <v>37815</v>
      </c>
      <c r="J87" s="50">
        <v>0</v>
      </c>
      <c r="K87" s="50">
        <v>22315</v>
      </c>
      <c r="L87" s="50">
        <v>0</v>
      </c>
      <c r="M87" s="50">
        <v>0</v>
      </c>
      <c r="N87" s="50">
        <v>0</v>
      </c>
      <c r="O87" s="50">
        <v>12854</v>
      </c>
      <c r="P87" s="51">
        <f t="shared" si="19"/>
        <v>177384</v>
      </c>
    </row>
    <row r="88" spans="1:16" x14ac:dyDescent="0.25">
      <c r="A88" s="31" t="s">
        <v>311</v>
      </c>
      <c r="B88" s="47">
        <v>41512</v>
      </c>
      <c r="C88" s="55" t="s">
        <v>814</v>
      </c>
      <c r="D88" s="49">
        <v>0</v>
      </c>
      <c r="E88" s="50">
        <v>79603</v>
      </c>
      <c r="F88" s="50">
        <v>41778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1">
        <f t="shared" si="19"/>
        <v>121381</v>
      </c>
    </row>
    <row r="89" spans="1:16" x14ac:dyDescent="0.25">
      <c r="A89" s="31" t="s">
        <v>314</v>
      </c>
      <c r="B89" s="47">
        <v>41513</v>
      </c>
      <c r="C89" s="55" t="s">
        <v>815</v>
      </c>
      <c r="D89" s="49">
        <v>0</v>
      </c>
      <c r="E89" s="50">
        <v>0</v>
      </c>
      <c r="F89" s="50">
        <v>124970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1">
        <f t="shared" si="19"/>
        <v>124970</v>
      </c>
    </row>
    <row r="90" spans="1:16" x14ac:dyDescent="0.25">
      <c r="A90" s="31" t="s">
        <v>317</v>
      </c>
      <c r="B90" s="47">
        <v>41514</v>
      </c>
      <c r="C90" s="55" t="s">
        <v>816</v>
      </c>
      <c r="D90" s="49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1">
        <f t="shared" si="19"/>
        <v>0</v>
      </c>
    </row>
    <row r="91" spans="1:16" x14ac:dyDescent="0.25">
      <c r="A91" s="31" t="s">
        <v>320</v>
      </c>
      <c r="B91" s="47">
        <v>41515</v>
      </c>
      <c r="C91" s="55" t="s">
        <v>817</v>
      </c>
      <c r="D91" s="49">
        <v>4755</v>
      </c>
      <c r="E91" s="50">
        <v>-21857</v>
      </c>
      <c r="F91" s="50">
        <v>-3910</v>
      </c>
      <c r="G91" s="50">
        <v>-11254</v>
      </c>
      <c r="H91" s="50">
        <v>-7715</v>
      </c>
      <c r="I91" s="50">
        <v>-11732</v>
      </c>
      <c r="J91" s="50">
        <v>-5445</v>
      </c>
      <c r="K91" s="50">
        <v>0</v>
      </c>
      <c r="L91" s="50">
        <v>0</v>
      </c>
      <c r="M91" s="50">
        <v>0</v>
      </c>
      <c r="N91" s="50">
        <v>-367</v>
      </c>
      <c r="O91" s="50">
        <v>-30810</v>
      </c>
      <c r="P91" s="51">
        <f t="shared" si="19"/>
        <v>-88335</v>
      </c>
    </row>
    <row r="92" spans="1:16" x14ac:dyDescent="0.25">
      <c r="A92" s="31" t="s">
        <v>323</v>
      </c>
      <c r="B92" s="47">
        <v>41516</v>
      </c>
      <c r="C92" s="55" t="s">
        <v>818</v>
      </c>
      <c r="D92" s="49">
        <v>0</v>
      </c>
      <c r="E92" s="50">
        <v>-31522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-1222</v>
      </c>
      <c r="N92" s="50">
        <v>0</v>
      </c>
      <c r="O92" s="50">
        <v>-23114</v>
      </c>
      <c r="P92" s="51">
        <f t="shared" si="19"/>
        <v>-55858</v>
      </c>
    </row>
    <row r="93" spans="1:16" x14ac:dyDescent="0.25">
      <c r="A93" s="31" t="s">
        <v>326</v>
      </c>
      <c r="B93" s="47">
        <v>41517</v>
      </c>
      <c r="C93" s="55" t="s">
        <v>819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1">
        <f t="shared" si="19"/>
        <v>0</v>
      </c>
    </row>
    <row r="94" spans="1:16" x14ac:dyDescent="0.25">
      <c r="A94" s="31" t="s">
        <v>329</v>
      </c>
      <c r="B94" s="47">
        <v>41518</v>
      </c>
      <c r="C94" s="55" t="s">
        <v>820</v>
      </c>
      <c r="D94" s="49">
        <v>0</v>
      </c>
      <c r="E94" s="50">
        <v>-19394</v>
      </c>
      <c r="F94" s="49">
        <v>0</v>
      </c>
      <c r="G94" s="49">
        <v>0</v>
      </c>
      <c r="H94" s="49">
        <v>-15827</v>
      </c>
      <c r="I94" s="50">
        <v>-2243</v>
      </c>
      <c r="J94" s="50">
        <v>-23480</v>
      </c>
      <c r="K94" s="50">
        <v>0</v>
      </c>
      <c r="L94" s="50">
        <v>-38540</v>
      </c>
      <c r="M94" s="50">
        <v>0</v>
      </c>
      <c r="N94" s="50">
        <v>0</v>
      </c>
      <c r="O94" s="50">
        <v>-61303</v>
      </c>
      <c r="P94" s="51">
        <f t="shared" si="19"/>
        <v>-160787</v>
      </c>
    </row>
    <row r="95" spans="1:16" x14ac:dyDescent="0.25">
      <c r="A95" s="31" t="s">
        <v>332</v>
      </c>
      <c r="B95" s="47">
        <v>41519</v>
      </c>
      <c r="C95" s="55" t="s">
        <v>333</v>
      </c>
      <c r="D95" s="49">
        <v>0</v>
      </c>
      <c r="E95" s="50">
        <v>-35387</v>
      </c>
      <c r="F95" s="50">
        <v>0</v>
      </c>
      <c r="G95" s="53">
        <v>-31703</v>
      </c>
      <c r="H95" s="50">
        <v>-70130</v>
      </c>
      <c r="I95" s="50">
        <v>0</v>
      </c>
      <c r="J95" s="50">
        <v>0</v>
      </c>
      <c r="K95" s="50">
        <v>0</v>
      </c>
      <c r="L95" s="50">
        <v>-47131</v>
      </c>
      <c r="M95" s="50">
        <v>0</v>
      </c>
      <c r="N95" s="50">
        <v>0</v>
      </c>
      <c r="O95" s="50">
        <v>-76217</v>
      </c>
      <c r="P95" s="51">
        <f t="shared" si="19"/>
        <v>-260568</v>
      </c>
    </row>
    <row r="96" spans="1:16" x14ac:dyDescent="0.25">
      <c r="A96" s="31" t="s">
        <v>335</v>
      </c>
      <c r="B96" s="47">
        <v>41520</v>
      </c>
      <c r="C96" s="55" t="s">
        <v>821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1">
        <f t="shared" si="19"/>
        <v>0</v>
      </c>
    </row>
    <row r="97" spans="1:16" x14ac:dyDescent="0.25">
      <c r="A97" s="31" t="s">
        <v>338</v>
      </c>
      <c r="B97" s="47">
        <v>41521</v>
      </c>
      <c r="C97" s="55" t="s">
        <v>339</v>
      </c>
      <c r="D97" s="49">
        <v>0</v>
      </c>
      <c r="E97" s="50">
        <v>-18132</v>
      </c>
      <c r="F97" s="49">
        <v>0</v>
      </c>
      <c r="G97" s="49">
        <v>-7003</v>
      </c>
      <c r="H97" s="49">
        <v>-7003</v>
      </c>
      <c r="I97" s="50">
        <v>0</v>
      </c>
      <c r="J97" s="50">
        <v>0</v>
      </c>
      <c r="K97" s="50">
        <v>-3410</v>
      </c>
      <c r="L97" s="50">
        <v>0</v>
      </c>
      <c r="M97" s="50">
        <v>0</v>
      </c>
      <c r="N97" s="50">
        <v>0</v>
      </c>
      <c r="O97" s="50">
        <v>0</v>
      </c>
      <c r="P97" s="51">
        <f t="shared" si="19"/>
        <v>-35548</v>
      </c>
    </row>
    <row r="98" spans="1:16" x14ac:dyDescent="0.25">
      <c r="A98" s="31" t="s">
        <v>341</v>
      </c>
      <c r="B98" s="47">
        <v>41522</v>
      </c>
      <c r="C98" s="55" t="s">
        <v>822</v>
      </c>
      <c r="D98" s="49">
        <v>0</v>
      </c>
      <c r="E98" s="50">
        <v>-16741</v>
      </c>
      <c r="F98" s="49">
        <v>0</v>
      </c>
      <c r="G98" s="49">
        <v>0</v>
      </c>
      <c r="H98" s="49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1">
        <f t="shared" si="19"/>
        <v>-16741</v>
      </c>
    </row>
    <row r="99" spans="1:16" x14ac:dyDescent="0.25">
      <c r="A99" s="31" t="s">
        <v>344</v>
      </c>
      <c r="B99" s="47">
        <v>41523</v>
      </c>
      <c r="C99" s="55" t="s">
        <v>823</v>
      </c>
      <c r="D99" s="49">
        <v>0</v>
      </c>
      <c r="E99" s="49">
        <v>0</v>
      </c>
      <c r="F99" s="49">
        <v>0</v>
      </c>
      <c r="G99" s="49">
        <v>0</v>
      </c>
      <c r="H99" s="49">
        <v>-62015</v>
      </c>
      <c r="I99" s="50">
        <v>-23479</v>
      </c>
      <c r="J99" s="50">
        <v>0</v>
      </c>
      <c r="K99" s="50">
        <v>-6644</v>
      </c>
      <c r="L99" s="50">
        <v>0</v>
      </c>
      <c r="M99" s="50">
        <v>0</v>
      </c>
      <c r="N99" s="50">
        <v>0</v>
      </c>
      <c r="O99" s="50">
        <v>-9376</v>
      </c>
      <c r="P99" s="51">
        <f t="shared" si="19"/>
        <v>-101514</v>
      </c>
    </row>
    <row r="100" spans="1:16" x14ac:dyDescent="0.25">
      <c r="A100" s="31" t="s">
        <v>347</v>
      </c>
      <c r="B100" s="47">
        <v>41524</v>
      </c>
      <c r="C100" s="55" t="s">
        <v>348</v>
      </c>
      <c r="D100" s="49">
        <v>0</v>
      </c>
      <c r="E100" s="49">
        <v>0</v>
      </c>
      <c r="F100" s="49">
        <v>-21751</v>
      </c>
      <c r="G100" s="49">
        <v>0</v>
      </c>
      <c r="H100" s="49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1">
        <f t="shared" si="19"/>
        <v>-21751</v>
      </c>
    </row>
    <row r="101" spans="1:16" x14ac:dyDescent="0.25">
      <c r="A101" s="31" t="s">
        <v>350</v>
      </c>
      <c r="B101" s="47">
        <v>41525</v>
      </c>
      <c r="C101" s="55" t="s">
        <v>806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1">
        <f t="shared" si="19"/>
        <v>0</v>
      </c>
    </row>
    <row r="102" spans="1:16" x14ac:dyDescent="0.25">
      <c r="A102" s="31" t="s">
        <v>352</v>
      </c>
      <c r="B102" s="47">
        <v>41526</v>
      </c>
      <c r="C102" s="55" t="s">
        <v>108</v>
      </c>
      <c r="D102" s="49">
        <v>0</v>
      </c>
      <c r="E102" s="49">
        <v>0</v>
      </c>
      <c r="F102" s="49">
        <v>0</v>
      </c>
      <c r="G102" s="49">
        <v>0</v>
      </c>
      <c r="H102" s="49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1">
        <f t="shared" si="19"/>
        <v>0</v>
      </c>
    </row>
    <row r="103" spans="1:16" x14ac:dyDescent="0.25">
      <c r="A103" s="31" t="s">
        <v>824</v>
      </c>
      <c r="B103" s="45">
        <v>416</v>
      </c>
      <c r="C103" s="56" t="s">
        <v>24</v>
      </c>
      <c r="D103" s="36">
        <f>SUM(D104:D114)</f>
        <v>565291</v>
      </c>
      <c r="E103" s="36">
        <f t="shared" ref="E103:O103" si="21">SUM(E104:E114)</f>
        <v>549788</v>
      </c>
      <c r="F103" s="36">
        <f t="shared" si="21"/>
        <v>761921</v>
      </c>
      <c r="G103" s="36">
        <f t="shared" si="21"/>
        <v>601961</v>
      </c>
      <c r="H103" s="36">
        <f t="shared" si="21"/>
        <v>361126</v>
      </c>
      <c r="I103" s="36">
        <f t="shared" si="21"/>
        <v>624856</v>
      </c>
      <c r="J103" s="36">
        <f t="shared" si="21"/>
        <v>613177</v>
      </c>
      <c r="K103" s="36">
        <f t="shared" si="21"/>
        <v>249501</v>
      </c>
      <c r="L103" s="36">
        <f t="shared" si="21"/>
        <v>383254</v>
      </c>
      <c r="M103" s="36">
        <f t="shared" si="21"/>
        <v>461348</v>
      </c>
      <c r="N103" s="36">
        <f t="shared" si="21"/>
        <v>346227</v>
      </c>
      <c r="O103" s="36">
        <f t="shared" si="21"/>
        <v>340331</v>
      </c>
      <c r="P103" s="37">
        <f t="shared" si="19"/>
        <v>5858781</v>
      </c>
    </row>
    <row r="104" spans="1:16" x14ac:dyDescent="0.25">
      <c r="A104" s="31" t="s">
        <v>358</v>
      </c>
      <c r="B104" s="47">
        <v>41601</v>
      </c>
      <c r="C104" s="55" t="s">
        <v>825</v>
      </c>
      <c r="D104" s="50">
        <v>80290</v>
      </c>
      <c r="E104" s="50">
        <v>36054</v>
      </c>
      <c r="F104" s="50">
        <v>62683</v>
      </c>
      <c r="G104" s="50">
        <v>44347</v>
      </c>
      <c r="H104" s="50">
        <v>29422</v>
      </c>
      <c r="I104" s="50">
        <v>41789</v>
      </c>
      <c r="J104" s="50">
        <v>57353</v>
      </c>
      <c r="K104" s="50">
        <v>24732</v>
      </c>
      <c r="L104" s="50">
        <v>49251</v>
      </c>
      <c r="M104" s="50">
        <v>43704</v>
      </c>
      <c r="N104" s="50">
        <v>32432</v>
      </c>
      <c r="O104" s="50">
        <v>47469</v>
      </c>
      <c r="P104" s="51">
        <f t="shared" si="19"/>
        <v>549526</v>
      </c>
    </row>
    <row r="105" spans="1:16" x14ac:dyDescent="0.25">
      <c r="A105" s="31" t="s">
        <v>361</v>
      </c>
      <c r="B105" s="47">
        <v>41602</v>
      </c>
      <c r="C105" s="55" t="s">
        <v>826</v>
      </c>
      <c r="D105" s="50">
        <v>112374</v>
      </c>
      <c r="E105" s="50">
        <v>90510</v>
      </c>
      <c r="F105" s="50">
        <v>165972</v>
      </c>
      <c r="G105" s="50">
        <v>106401</v>
      </c>
      <c r="H105" s="50">
        <v>65795</v>
      </c>
      <c r="I105" s="50">
        <v>158180</v>
      </c>
      <c r="J105" s="50">
        <v>361307</v>
      </c>
      <c r="K105" s="50">
        <v>33840</v>
      </c>
      <c r="L105" s="50">
        <v>121842</v>
      </c>
      <c r="M105" s="50">
        <v>130561</v>
      </c>
      <c r="N105" s="50">
        <v>47596</v>
      </c>
      <c r="O105" s="50">
        <v>84609</v>
      </c>
      <c r="P105" s="51">
        <f t="shared" si="19"/>
        <v>1478987</v>
      </c>
    </row>
    <row r="106" spans="1:16" x14ac:dyDescent="0.25">
      <c r="A106" s="31" t="s">
        <v>364</v>
      </c>
      <c r="B106" s="47">
        <v>41603</v>
      </c>
      <c r="C106" s="55" t="s">
        <v>827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1">
        <f t="shared" si="19"/>
        <v>0</v>
      </c>
    </row>
    <row r="107" spans="1:16" x14ac:dyDescent="0.25">
      <c r="A107" s="31" t="s">
        <v>367</v>
      </c>
      <c r="B107" s="47">
        <v>41604</v>
      </c>
      <c r="C107" s="55" t="s">
        <v>25</v>
      </c>
      <c r="D107" s="50">
        <v>24270</v>
      </c>
      <c r="E107" s="50">
        <v>49994</v>
      </c>
      <c r="F107" s="50">
        <v>83184</v>
      </c>
      <c r="G107" s="50">
        <v>208361</v>
      </c>
      <c r="H107" s="50">
        <v>7906</v>
      </c>
      <c r="I107" s="50">
        <v>173473</v>
      </c>
      <c r="J107" s="50">
        <v>0</v>
      </c>
      <c r="K107" s="50">
        <v>2730</v>
      </c>
      <c r="L107" s="50">
        <v>29384</v>
      </c>
      <c r="M107" s="50">
        <v>4955</v>
      </c>
      <c r="N107" s="50">
        <v>0</v>
      </c>
      <c r="O107" s="50">
        <v>59960</v>
      </c>
      <c r="P107" s="51">
        <f t="shared" si="19"/>
        <v>644217</v>
      </c>
    </row>
    <row r="108" spans="1:16" x14ac:dyDescent="0.25">
      <c r="A108" s="31" t="s">
        <v>369</v>
      </c>
      <c r="B108" s="47">
        <v>41605</v>
      </c>
      <c r="C108" s="55" t="s">
        <v>828</v>
      </c>
      <c r="D108" s="50">
        <v>0</v>
      </c>
      <c r="E108" s="50">
        <v>0</v>
      </c>
      <c r="F108" s="50">
        <v>16030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4956</v>
      </c>
      <c r="O108" s="50">
        <v>4958</v>
      </c>
      <c r="P108" s="51">
        <f t="shared" si="19"/>
        <v>25944</v>
      </c>
    </row>
    <row r="109" spans="1:16" x14ac:dyDescent="0.25">
      <c r="A109" s="31" t="s">
        <v>372</v>
      </c>
      <c r="B109" s="47">
        <v>41606</v>
      </c>
      <c r="C109" s="55" t="s">
        <v>373</v>
      </c>
      <c r="D109" s="50">
        <v>0</v>
      </c>
      <c r="E109" s="50">
        <v>25644</v>
      </c>
      <c r="F109" s="50">
        <v>46588</v>
      </c>
      <c r="G109" s="50">
        <v>0</v>
      </c>
      <c r="H109" s="50">
        <v>5128</v>
      </c>
      <c r="I109" s="50">
        <v>0</v>
      </c>
      <c r="J109" s="50">
        <v>48724</v>
      </c>
      <c r="K109" s="50">
        <v>2991</v>
      </c>
      <c r="L109" s="50">
        <v>10684</v>
      </c>
      <c r="M109" s="50">
        <v>11099</v>
      </c>
      <c r="N109" s="50">
        <v>1387</v>
      </c>
      <c r="O109" s="50">
        <v>4760</v>
      </c>
      <c r="P109" s="51">
        <f t="shared" si="19"/>
        <v>157005</v>
      </c>
    </row>
    <row r="110" spans="1:16" x14ac:dyDescent="0.25">
      <c r="A110" s="31" t="s">
        <v>375</v>
      </c>
      <c r="B110" s="47">
        <v>41607</v>
      </c>
      <c r="C110" s="55" t="s">
        <v>829</v>
      </c>
      <c r="D110" s="50">
        <v>-28039</v>
      </c>
      <c r="E110" s="50">
        <v>-9803</v>
      </c>
      <c r="F110" s="50">
        <v>-5552</v>
      </c>
      <c r="G110" s="50">
        <v>-23227</v>
      </c>
      <c r="H110" s="50">
        <v>-15913</v>
      </c>
      <c r="I110" s="50">
        <v>-14017</v>
      </c>
      <c r="J110" s="50">
        <v>-80765</v>
      </c>
      <c r="K110" s="50">
        <v>-4466</v>
      </c>
      <c r="L110" s="50">
        <v>-6982</v>
      </c>
      <c r="M110" s="50">
        <v>-1251</v>
      </c>
      <c r="N110" s="50">
        <v>-3215</v>
      </c>
      <c r="O110" s="50">
        <v>-20126</v>
      </c>
      <c r="P110" s="51">
        <f t="shared" si="19"/>
        <v>-213356</v>
      </c>
    </row>
    <row r="111" spans="1:16" x14ac:dyDescent="0.25">
      <c r="A111" s="31" t="s">
        <v>378</v>
      </c>
      <c r="B111" s="47">
        <v>41608</v>
      </c>
      <c r="C111" s="55" t="s">
        <v>830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1">
        <f t="shared" si="19"/>
        <v>0</v>
      </c>
    </row>
    <row r="112" spans="1:16" x14ac:dyDescent="0.25">
      <c r="A112" s="31" t="s">
        <v>381</v>
      </c>
      <c r="B112" s="47">
        <v>41609</v>
      </c>
      <c r="C112" s="55" t="s">
        <v>831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1">
        <f t="shared" si="19"/>
        <v>0</v>
      </c>
    </row>
    <row r="113" spans="1:16" x14ac:dyDescent="0.25">
      <c r="A113" s="31" t="s">
        <v>384</v>
      </c>
      <c r="B113" s="47">
        <v>41610</v>
      </c>
      <c r="C113" s="55" t="s">
        <v>385</v>
      </c>
      <c r="D113" s="50">
        <v>361993</v>
      </c>
      <c r="E113" s="50">
        <v>344947</v>
      </c>
      <c r="F113" s="50">
        <v>378679</v>
      </c>
      <c r="G113" s="50">
        <v>258169</v>
      </c>
      <c r="H113" s="50">
        <v>259560</v>
      </c>
      <c r="I113" s="50">
        <v>256779</v>
      </c>
      <c r="J113" s="50">
        <v>216918</v>
      </c>
      <c r="K113" s="50">
        <v>186790</v>
      </c>
      <c r="L113" s="50">
        <v>167787</v>
      </c>
      <c r="M113" s="50">
        <v>251680</v>
      </c>
      <c r="N113" s="50">
        <v>252607</v>
      </c>
      <c r="O113" s="50">
        <v>149714</v>
      </c>
      <c r="P113" s="51">
        <f t="shared" si="19"/>
        <v>3085623</v>
      </c>
    </row>
    <row r="114" spans="1:16" x14ac:dyDescent="0.25">
      <c r="A114" s="31" t="s">
        <v>387</v>
      </c>
      <c r="B114" s="47">
        <v>41611</v>
      </c>
      <c r="C114" s="55" t="s">
        <v>388</v>
      </c>
      <c r="D114" s="50">
        <v>14403</v>
      </c>
      <c r="E114" s="50">
        <v>12442</v>
      </c>
      <c r="F114" s="50">
        <v>14337</v>
      </c>
      <c r="G114" s="50">
        <v>7910</v>
      </c>
      <c r="H114" s="50">
        <v>9228</v>
      </c>
      <c r="I114" s="50">
        <v>8652</v>
      </c>
      <c r="J114" s="50">
        <v>9640</v>
      </c>
      <c r="K114" s="50">
        <v>2884</v>
      </c>
      <c r="L114" s="50">
        <v>11288</v>
      </c>
      <c r="M114" s="50">
        <v>20600</v>
      </c>
      <c r="N114" s="50">
        <v>10464</v>
      </c>
      <c r="O114" s="50">
        <v>8987</v>
      </c>
      <c r="P114" s="51">
        <f t="shared" si="19"/>
        <v>130835</v>
      </c>
    </row>
    <row r="115" spans="1:16" x14ac:dyDescent="0.25">
      <c r="A115" s="31" t="s">
        <v>832</v>
      </c>
      <c r="B115" s="45">
        <v>417</v>
      </c>
      <c r="C115" s="56" t="s">
        <v>833</v>
      </c>
      <c r="D115" s="36">
        <f>SUM(D116:D121)</f>
        <v>359854</v>
      </c>
      <c r="E115" s="36">
        <f t="shared" ref="E115:O115" si="22">SUM(E116:E121)</f>
        <v>1067296</v>
      </c>
      <c r="F115" s="36">
        <f t="shared" si="22"/>
        <v>1135982</v>
      </c>
      <c r="G115" s="36">
        <f t="shared" si="22"/>
        <v>37330</v>
      </c>
      <c r="H115" s="36">
        <f t="shared" si="22"/>
        <v>52932</v>
      </c>
      <c r="I115" s="36">
        <f t="shared" si="22"/>
        <v>53000</v>
      </c>
      <c r="J115" s="36">
        <f t="shared" si="22"/>
        <v>107765</v>
      </c>
      <c r="K115" s="36">
        <f t="shared" si="22"/>
        <v>1210558</v>
      </c>
      <c r="L115" s="36">
        <f t="shared" si="22"/>
        <v>1156553</v>
      </c>
      <c r="M115" s="36">
        <f t="shared" si="22"/>
        <v>470774</v>
      </c>
      <c r="N115" s="36">
        <f t="shared" si="22"/>
        <v>898453</v>
      </c>
      <c r="O115" s="36">
        <f t="shared" si="22"/>
        <v>17671</v>
      </c>
      <c r="P115" s="37">
        <f t="shared" si="19"/>
        <v>6568168</v>
      </c>
    </row>
    <row r="116" spans="1:16" x14ac:dyDescent="0.25">
      <c r="A116" s="31" t="s">
        <v>390</v>
      </c>
      <c r="B116" s="47">
        <v>41701</v>
      </c>
      <c r="C116" s="55" t="s">
        <v>834</v>
      </c>
      <c r="D116" s="50">
        <v>359854</v>
      </c>
      <c r="E116" s="50">
        <v>925176</v>
      </c>
      <c r="F116" s="50">
        <v>1083173</v>
      </c>
      <c r="G116" s="50">
        <v>0</v>
      </c>
      <c r="H116" s="50">
        <v>7479</v>
      </c>
      <c r="I116" s="50">
        <v>22441</v>
      </c>
      <c r="J116" s="50">
        <v>6732</v>
      </c>
      <c r="K116" s="50">
        <v>919500</v>
      </c>
      <c r="L116" s="50">
        <v>1139366</v>
      </c>
      <c r="M116" s="50">
        <v>451738</v>
      </c>
      <c r="N116" s="50">
        <v>834081</v>
      </c>
      <c r="O116" s="50">
        <v>4171</v>
      </c>
      <c r="P116" s="51">
        <f t="shared" si="19"/>
        <v>5753711</v>
      </c>
    </row>
    <row r="117" spans="1:16" x14ac:dyDescent="0.25">
      <c r="A117" s="31" t="s">
        <v>393</v>
      </c>
      <c r="B117" s="47">
        <v>41702</v>
      </c>
      <c r="C117" s="55" t="s">
        <v>26</v>
      </c>
      <c r="D117" s="50">
        <v>0</v>
      </c>
      <c r="E117" s="50">
        <v>7828</v>
      </c>
      <c r="F117" s="50">
        <v>12154</v>
      </c>
      <c r="G117" s="50">
        <v>8652</v>
      </c>
      <c r="H117" s="50">
        <v>18746</v>
      </c>
      <c r="I117" s="50">
        <v>10506</v>
      </c>
      <c r="J117" s="50">
        <v>9888</v>
      </c>
      <c r="K117" s="50">
        <v>112785</v>
      </c>
      <c r="L117" s="50">
        <v>7210</v>
      </c>
      <c r="M117" s="50">
        <v>13184</v>
      </c>
      <c r="N117" s="50">
        <v>7622</v>
      </c>
      <c r="O117" s="50">
        <v>1854</v>
      </c>
      <c r="P117" s="51">
        <f t="shared" si="19"/>
        <v>210429</v>
      </c>
    </row>
    <row r="118" spans="1:16" x14ac:dyDescent="0.25">
      <c r="A118" s="31" t="s">
        <v>396</v>
      </c>
      <c r="B118" s="47">
        <v>41703</v>
      </c>
      <c r="C118" s="55" t="s">
        <v>835</v>
      </c>
      <c r="D118" s="50">
        <v>0</v>
      </c>
      <c r="E118" s="50">
        <v>2992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2774</v>
      </c>
      <c r="N118" s="50">
        <v>0</v>
      </c>
      <c r="O118" s="50">
        <v>0</v>
      </c>
      <c r="P118" s="51">
        <f t="shared" si="19"/>
        <v>5766</v>
      </c>
    </row>
    <row r="119" spans="1:16" x14ac:dyDescent="0.25">
      <c r="A119" s="31" t="s">
        <v>399</v>
      </c>
      <c r="B119" s="47">
        <v>41704</v>
      </c>
      <c r="C119" s="55" t="s">
        <v>836</v>
      </c>
      <c r="D119" s="50">
        <v>0</v>
      </c>
      <c r="E119" s="50">
        <v>227586</v>
      </c>
      <c r="F119" s="50">
        <v>51769</v>
      </c>
      <c r="G119" s="50">
        <v>40828</v>
      </c>
      <c r="H119" s="50">
        <v>35236</v>
      </c>
      <c r="I119" s="50">
        <v>40347</v>
      </c>
      <c r="J119" s="50">
        <v>125905</v>
      </c>
      <c r="K119" s="50">
        <v>69743</v>
      </c>
      <c r="L119" s="50">
        <v>18818</v>
      </c>
      <c r="M119" s="50">
        <v>9512</v>
      </c>
      <c r="N119" s="50">
        <v>160076</v>
      </c>
      <c r="O119" s="50">
        <v>28302</v>
      </c>
      <c r="P119" s="51">
        <f t="shared" si="19"/>
        <v>808122</v>
      </c>
    </row>
    <row r="120" spans="1:16" x14ac:dyDescent="0.25">
      <c r="A120" s="31" t="s">
        <v>402</v>
      </c>
      <c r="B120" s="47">
        <v>41705</v>
      </c>
      <c r="C120" s="55" t="s">
        <v>837</v>
      </c>
      <c r="D120" s="50">
        <v>0</v>
      </c>
      <c r="E120" s="50">
        <v>-96286</v>
      </c>
      <c r="F120" s="50">
        <v>-11114</v>
      </c>
      <c r="G120" s="50">
        <v>-12150</v>
      </c>
      <c r="H120" s="50">
        <v>-8529</v>
      </c>
      <c r="I120" s="50">
        <v>-20294</v>
      </c>
      <c r="J120" s="50">
        <v>-34760</v>
      </c>
      <c r="K120" s="50">
        <v>-17337</v>
      </c>
      <c r="L120" s="50">
        <v>-8841</v>
      </c>
      <c r="M120" s="50">
        <v>-6434</v>
      </c>
      <c r="N120" s="50">
        <v>-103326</v>
      </c>
      <c r="O120" s="50">
        <v>-16656</v>
      </c>
      <c r="P120" s="51">
        <f t="shared" si="19"/>
        <v>-335727</v>
      </c>
    </row>
    <row r="121" spans="1:16" x14ac:dyDescent="0.25">
      <c r="A121" s="31" t="s">
        <v>405</v>
      </c>
      <c r="B121" s="47">
        <v>41706</v>
      </c>
      <c r="C121" s="55" t="s">
        <v>27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125867</v>
      </c>
      <c r="L121" s="50">
        <v>0</v>
      </c>
      <c r="M121" s="50">
        <v>0</v>
      </c>
      <c r="N121" s="50">
        <v>0</v>
      </c>
      <c r="O121" s="50">
        <v>0</v>
      </c>
      <c r="P121" s="51">
        <f t="shared" si="19"/>
        <v>125867</v>
      </c>
    </row>
    <row r="122" spans="1:16" x14ac:dyDescent="0.25">
      <c r="A122" s="31" t="s">
        <v>838</v>
      </c>
      <c r="B122" s="45">
        <v>418</v>
      </c>
      <c r="C122" s="56" t="s">
        <v>839</v>
      </c>
      <c r="D122" s="36">
        <f>SUM(D123:D129)</f>
        <v>-4756</v>
      </c>
      <c r="E122" s="36">
        <f t="shared" ref="E122:O122" si="23">SUM(E123:E129)</f>
        <v>100429</v>
      </c>
      <c r="F122" s="36">
        <f t="shared" si="23"/>
        <v>4704</v>
      </c>
      <c r="G122" s="36">
        <f t="shared" si="23"/>
        <v>46760</v>
      </c>
      <c r="H122" s="36">
        <f t="shared" si="23"/>
        <v>85153</v>
      </c>
      <c r="I122" s="36">
        <f t="shared" si="23"/>
        <v>11476</v>
      </c>
      <c r="J122" s="36">
        <f t="shared" si="23"/>
        <v>25288</v>
      </c>
      <c r="K122" s="36">
        <f t="shared" si="23"/>
        <v>4734</v>
      </c>
      <c r="L122" s="36">
        <f t="shared" si="23"/>
        <v>48434</v>
      </c>
      <c r="M122" s="36">
        <f t="shared" si="23"/>
        <v>2074</v>
      </c>
      <c r="N122" s="36">
        <f t="shared" si="23"/>
        <v>20057</v>
      </c>
      <c r="O122" s="36">
        <f t="shared" si="23"/>
        <v>146387</v>
      </c>
      <c r="P122" s="37">
        <f t="shared" si="19"/>
        <v>490740</v>
      </c>
    </row>
    <row r="123" spans="1:16" x14ac:dyDescent="0.25">
      <c r="A123" s="31" t="s">
        <v>408</v>
      </c>
      <c r="B123" s="47">
        <v>41801</v>
      </c>
      <c r="C123" s="55" t="s">
        <v>840</v>
      </c>
      <c r="D123" s="50">
        <v>-4756</v>
      </c>
      <c r="E123" s="50">
        <v>79194</v>
      </c>
      <c r="F123" s="50">
        <v>3525</v>
      </c>
      <c r="G123" s="50">
        <v>46760</v>
      </c>
      <c r="H123" s="50">
        <v>85153</v>
      </c>
      <c r="I123" s="50">
        <v>8021</v>
      </c>
      <c r="J123" s="50">
        <v>11903</v>
      </c>
      <c r="K123" s="50">
        <v>3065</v>
      </c>
      <c r="L123" s="50">
        <v>44494</v>
      </c>
      <c r="M123" s="50">
        <v>1221</v>
      </c>
      <c r="N123" s="50">
        <v>233</v>
      </c>
      <c r="O123" s="50">
        <v>144126</v>
      </c>
      <c r="P123" s="51">
        <f t="shared" si="19"/>
        <v>422939</v>
      </c>
    </row>
    <row r="124" spans="1:16" x14ac:dyDescent="0.25">
      <c r="A124" s="31" t="s">
        <v>411</v>
      </c>
      <c r="B124" s="47">
        <v>41802</v>
      </c>
      <c r="C124" s="55" t="s">
        <v>841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1">
        <f t="shared" si="19"/>
        <v>0</v>
      </c>
    </row>
    <row r="125" spans="1:16" x14ac:dyDescent="0.25">
      <c r="A125" s="31" t="s">
        <v>414</v>
      </c>
      <c r="B125" s="47">
        <v>41803</v>
      </c>
      <c r="C125" s="55" t="s">
        <v>842</v>
      </c>
      <c r="D125" s="50">
        <v>0</v>
      </c>
      <c r="E125" s="50">
        <v>21235</v>
      </c>
      <c r="F125" s="50">
        <v>1179</v>
      </c>
      <c r="G125" s="50">
        <v>0</v>
      </c>
      <c r="H125" s="50">
        <v>0</v>
      </c>
      <c r="I125" s="50">
        <v>3296</v>
      </c>
      <c r="J125" s="50">
        <v>13385</v>
      </c>
      <c r="K125" s="50">
        <v>1538</v>
      </c>
      <c r="L125" s="50">
        <v>2658</v>
      </c>
      <c r="M125" s="50">
        <v>853</v>
      </c>
      <c r="N125" s="50">
        <v>19824</v>
      </c>
      <c r="O125" s="50">
        <v>2260</v>
      </c>
      <c r="P125" s="51">
        <f t="shared" si="19"/>
        <v>66228</v>
      </c>
    </row>
    <row r="126" spans="1:16" x14ac:dyDescent="0.25">
      <c r="A126" s="31" t="s">
        <v>417</v>
      </c>
      <c r="B126" s="47">
        <v>41804</v>
      </c>
      <c r="C126" s="55" t="s">
        <v>418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1">
        <f t="shared" si="19"/>
        <v>0</v>
      </c>
    </row>
    <row r="127" spans="1:16" x14ac:dyDescent="0.25">
      <c r="A127" s="31" t="s">
        <v>420</v>
      </c>
      <c r="B127" s="47">
        <v>41805</v>
      </c>
      <c r="C127" s="55" t="s">
        <v>843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1">
        <f t="shared" si="19"/>
        <v>0</v>
      </c>
    </row>
    <row r="128" spans="1:16" x14ac:dyDescent="0.25">
      <c r="A128" s="31" t="s">
        <v>423</v>
      </c>
      <c r="B128" s="47">
        <v>41806</v>
      </c>
      <c r="C128" s="55" t="s">
        <v>844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-3747</v>
      </c>
      <c r="P128" s="51">
        <f t="shared" si="19"/>
        <v>-3747</v>
      </c>
    </row>
    <row r="129" spans="1:16" x14ac:dyDescent="0.25">
      <c r="A129" s="31" t="s">
        <v>426</v>
      </c>
      <c r="B129" s="47">
        <v>41807</v>
      </c>
      <c r="C129" s="55" t="s">
        <v>25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159</v>
      </c>
      <c r="J129" s="50">
        <v>0</v>
      </c>
      <c r="K129" s="50">
        <v>131</v>
      </c>
      <c r="L129" s="50">
        <v>1282</v>
      </c>
      <c r="M129" s="50">
        <v>0</v>
      </c>
      <c r="N129" s="50">
        <v>0</v>
      </c>
      <c r="O129" s="50">
        <v>3748</v>
      </c>
      <c r="P129" s="51">
        <f t="shared" si="19"/>
        <v>5320</v>
      </c>
    </row>
    <row r="130" spans="1:16" x14ac:dyDescent="0.25">
      <c r="A130" s="31" t="s">
        <v>845</v>
      </c>
      <c r="B130" s="40">
        <v>5000</v>
      </c>
      <c r="C130" s="57" t="s">
        <v>846</v>
      </c>
      <c r="D130" s="36">
        <f>SUM(D131)</f>
        <v>838928</v>
      </c>
      <c r="E130" s="36">
        <f t="shared" ref="E130:O130" si="24">SUM(E131)</f>
        <v>1019051</v>
      </c>
      <c r="F130" s="36">
        <f t="shared" si="24"/>
        <v>1015760</v>
      </c>
      <c r="G130" s="36">
        <f t="shared" si="24"/>
        <v>968778</v>
      </c>
      <c r="H130" s="36">
        <f t="shared" si="24"/>
        <v>1078239</v>
      </c>
      <c r="I130" s="36">
        <f t="shared" si="24"/>
        <v>1138344</v>
      </c>
      <c r="J130" s="36">
        <f t="shared" si="24"/>
        <v>934401</v>
      </c>
      <c r="K130" s="36">
        <f t="shared" si="24"/>
        <v>938164</v>
      </c>
      <c r="L130" s="36">
        <f t="shared" si="24"/>
        <v>1199838</v>
      </c>
      <c r="M130" s="36">
        <f t="shared" si="24"/>
        <v>1106922</v>
      </c>
      <c r="N130" s="36">
        <f t="shared" si="24"/>
        <v>906194</v>
      </c>
      <c r="O130" s="36">
        <f t="shared" si="24"/>
        <v>517875</v>
      </c>
      <c r="P130" s="37">
        <f t="shared" si="19"/>
        <v>11662494</v>
      </c>
    </row>
    <row r="131" spans="1:16" x14ac:dyDescent="0.25">
      <c r="A131" s="31" t="s">
        <v>847</v>
      </c>
      <c r="B131" s="43">
        <v>5100</v>
      </c>
      <c r="C131" s="58" t="s">
        <v>848</v>
      </c>
      <c r="D131" s="36">
        <f>SUM(D132+D136+D150+D153+D156+D159+D164+D171)</f>
        <v>838928</v>
      </c>
      <c r="E131" s="36">
        <f t="shared" ref="E131:O131" si="25">SUM(E132+E136+E150+E153+E156+E159+E164+E171)</f>
        <v>1019051</v>
      </c>
      <c r="F131" s="36">
        <f t="shared" si="25"/>
        <v>1015760</v>
      </c>
      <c r="G131" s="36">
        <f t="shared" si="25"/>
        <v>968778</v>
      </c>
      <c r="H131" s="36">
        <f t="shared" si="25"/>
        <v>1078239</v>
      </c>
      <c r="I131" s="36">
        <f t="shared" si="25"/>
        <v>1138344</v>
      </c>
      <c r="J131" s="36">
        <f t="shared" si="25"/>
        <v>934401</v>
      </c>
      <c r="K131" s="36">
        <f t="shared" si="25"/>
        <v>938164</v>
      </c>
      <c r="L131" s="36">
        <f t="shared" si="25"/>
        <v>1199838</v>
      </c>
      <c r="M131" s="36">
        <f t="shared" si="25"/>
        <v>1106922</v>
      </c>
      <c r="N131" s="36">
        <f t="shared" si="25"/>
        <v>906194</v>
      </c>
      <c r="O131" s="36">
        <f t="shared" si="25"/>
        <v>517875</v>
      </c>
      <c r="P131" s="37">
        <f t="shared" si="19"/>
        <v>11662494</v>
      </c>
    </row>
    <row r="132" spans="1:16" x14ac:dyDescent="0.25">
      <c r="A132" s="31" t="s">
        <v>849</v>
      </c>
      <c r="B132" s="45">
        <v>511</v>
      </c>
      <c r="C132" s="56" t="s">
        <v>850</v>
      </c>
      <c r="D132" s="36">
        <f>SUM(D133:D135)</f>
        <v>37595</v>
      </c>
      <c r="E132" s="36">
        <f t="shared" ref="E132:O132" si="26">SUM(E133:E135)</f>
        <v>80855</v>
      </c>
      <c r="F132" s="36">
        <f t="shared" si="26"/>
        <v>77765</v>
      </c>
      <c r="G132" s="36">
        <f t="shared" si="26"/>
        <v>90640</v>
      </c>
      <c r="H132" s="36">
        <f t="shared" si="26"/>
        <v>83945</v>
      </c>
      <c r="I132" s="36">
        <f t="shared" si="26"/>
        <v>107120</v>
      </c>
      <c r="J132" s="36">
        <f t="shared" si="26"/>
        <v>47380</v>
      </c>
      <c r="K132" s="36">
        <f t="shared" si="26"/>
        <v>29870</v>
      </c>
      <c r="L132" s="36">
        <f t="shared" si="26"/>
        <v>46453</v>
      </c>
      <c r="M132" s="36">
        <f t="shared" si="26"/>
        <v>187975</v>
      </c>
      <c r="N132" s="36">
        <f t="shared" si="26"/>
        <v>107841</v>
      </c>
      <c r="O132" s="36">
        <f t="shared" si="26"/>
        <v>40067</v>
      </c>
      <c r="P132" s="37">
        <f t="shared" si="19"/>
        <v>937506</v>
      </c>
    </row>
    <row r="133" spans="1:16" x14ac:dyDescent="0.25">
      <c r="A133" s="31" t="s">
        <v>428</v>
      </c>
      <c r="B133" s="47">
        <v>51101</v>
      </c>
      <c r="C133" s="55" t="s">
        <v>851</v>
      </c>
      <c r="D133" s="59">
        <v>0</v>
      </c>
      <c r="E133" s="59">
        <v>0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0</v>
      </c>
      <c r="M133" s="59">
        <v>0</v>
      </c>
      <c r="N133" s="59">
        <v>0</v>
      </c>
      <c r="O133" s="59">
        <v>0</v>
      </c>
      <c r="P133" s="51">
        <f t="shared" si="19"/>
        <v>0</v>
      </c>
    </row>
    <row r="134" spans="1:16" x14ac:dyDescent="0.25">
      <c r="A134" s="31" t="s">
        <v>433</v>
      </c>
      <c r="B134" s="47">
        <v>51102</v>
      </c>
      <c r="C134" s="55" t="s">
        <v>852</v>
      </c>
      <c r="D134" s="50">
        <v>37595</v>
      </c>
      <c r="E134" s="50">
        <v>80855</v>
      </c>
      <c r="F134" s="50">
        <v>77765</v>
      </c>
      <c r="G134" s="50">
        <v>90640</v>
      </c>
      <c r="H134" s="50">
        <v>83945</v>
      </c>
      <c r="I134" s="50">
        <v>107120</v>
      </c>
      <c r="J134" s="50">
        <v>47380</v>
      </c>
      <c r="K134" s="50">
        <v>29870</v>
      </c>
      <c r="L134" s="50">
        <v>44393</v>
      </c>
      <c r="M134" s="50">
        <v>174585</v>
      </c>
      <c r="N134" s="50">
        <v>105781</v>
      </c>
      <c r="O134" s="50">
        <v>40067</v>
      </c>
      <c r="P134" s="51">
        <f t="shared" si="19"/>
        <v>919996</v>
      </c>
    </row>
    <row r="135" spans="1:16" x14ac:dyDescent="0.25">
      <c r="A135" s="31" t="s">
        <v>436</v>
      </c>
      <c r="B135" s="47">
        <v>51103</v>
      </c>
      <c r="C135" s="55" t="s">
        <v>437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2060</v>
      </c>
      <c r="M135" s="50">
        <v>13390</v>
      </c>
      <c r="N135" s="50">
        <v>2060</v>
      </c>
      <c r="O135" s="50">
        <v>0</v>
      </c>
      <c r="P135" s="51">
        <f t="shared" si="19"/>
        <v>17510</v>
      </c>
    </row>
    <row r="136" spans="1:16" x14ac:dyDescent="0.25">
      <c r="A136" s="31" t="s">
        <v>853</v>
      </c>
      <c r="B136" s="45">
        <v>512</v>
      </c>
      <c r="C136" s="56" t="s">
        <v>854</v>
      </c>
      <c r="D136" s="36">
        <f>SUM(D137:D149)</f>
        <v>244887</v>
      </c>
      <c r="E136" s="36">
        <f t="shared" ref="E136:O136" si="27">SUM(E137:E149)</f>
        <v>357544</v>
      </c>
      <c r="F136" s="36">
        <f t="shared" si="27"/>
        <v>263023</v>
      </c>
      <c r="G136" s="36">
        <f t="shared" si="27"/>
        <v>222453</v>
      </c>
      <c r="H136" s="36">
        <f t="shared" si="27"/>
        <v>258094</v>
      </c>
      <c r="I136" s="36">
        <f t="shared" si="27"/>
        <v>262824</v>
      </c>
      <c r="J136" s="36">
        <f t="shared" si="27"/>
        <v>198328</v>
      </c>
      <c r="K136" s="36">
        <f t="shared" si="27"/>
        <v>139612</v>
      </c>
      <c r="L136" s="36">
        <f t="shared" si="27"/>
        <v>308046</v>
      </c>
      <c r="M136" s="36">
        <f t="shared" si="27"/>
        <v>326734</v>
      </c>
      <c r="N136" s="36">
        <f t="shared" si="27"/>
        <v>241682</v>
      </c>
      <c r="O136" s="36">
        <f t="shared" si="27"/>
        <v>139122</v>
      </c>
      <c r="P136" s="37">
        <f t="shared" si="19"/>
        <v>2962349</v>
      </c>
    </row>
    <row r="137" spans="1:16" x14ac:dyDescent="0.25">
      <c r="A137" s="31" t="s">
        <v>442</v>
      </c>
      <c r="B137" s="47">
        <v>51201</v>
      </c>
      <c r="C137" s="55" t="s">
        <v>855</v>
      </c>
      <c r="D137" s="50">
        <v>136475</v>
      </c>
      <c r="E137" s="50">
        <v>211603</v>
      </c>
      <c r="F137" s="50">
        <v>234067</v>
      </c>
      <c r="G137" s="50">
        <v>105369</v>
      </c>
      <c r="H137" s="50">
        <v>92411</v>
      </c>
      <c r="I137" s="50">
        <v>253174</v>
      </c>
      <c r="J137" s="50">
        <v>141213</v>
      </c>
      <c r="K137" s="50">
        <v>70673</v>
      </c>
      <c r="L137" s="50">
        <v>238311</v>
      </c>
      <c r="M137" s="50">
        <v>227259</v>
      </c>
      <c r="N137" s="50">
        <v>181321</v>
      </c>
      <c r="O137" s="50">
        <v>55210</v>
      </c>
      <c r="P137" s="51">
        <f t="shared" si="19"/>
        <v>1947086</v>
      </c>
    </row>
    <row r="138" spans="1:16" x14ac:dyDescent="0.25">
      <c r="A138" s="31" t="s">
        <v>445</v>
      </c>
      <c r="B138" s="47">
        <v>51202</v>
      </c>
      <c r="C138" s="55" t="s">
        <v>29</v>
      </c>
      <c r="D138" s="50">
        <v>18130</v>
      </c>
      <c r="E138" s="50">
        <v>11672</v>
      </c>
      <c r="F138" s="50">
        <v>13988</v>
      </c>
      <c r="G138" s="50">
        <v>11324</v>
      </c>
      <c r="H138" s="50">
        <v>12954</v>
      </c>
      <c r="I138" s="50">
        <v>11222</v>
      </c>
      <c r="J138" s="50">
        <v>10558</v>
      </c>
      <c r="K138" s="50">
        <v>11233</v>
      </c>
      <c r="L138" s="50">
        <v>10238</v>
      </c>
      <c r="M138" s="50">
        <v>11409</v>
      </c>
      <c r="N138" s="50">
        <v>11788</v>
      </c>
      <c r="O138" s="50">
        <v>6788</v>
      </c>
      <c r="P138" s="51">
        <f t="shared" si="19"/>
        <v>141304</v>
      </c>
    </row>
    <row r="139" spans="1:16" x14ac:dyDescent="0.25">
      <c r="A139" s="31" t="s">
        <v>448</v>
      </c>
      <c r="B139" s="47">
        <v>51203</v>
      </c>
      <c r="C139" s="55" t="s">
        <v>856</v>
      </c>
      <c r="D139" s="50">
        <v>32754</v>
      </c>
      <c r="E139" s="50">
        <v>121684</v>
      </c>
      <c r="F139" s="50">
        <v>122982</v>
      </c>
      <c r="G139" s="50">
        <v>89486</v>
      </c>
      <c r="H139" s="50">
        <v>112476</v>
      </c>
      <c r="I139" s="50">
        <v>92082</v>
      </c>
      <c r="J139" s="50">
        <v>0</v>
      </c>
      <c r="K139" s="50">
        <v>32259</v>
      </c>
      <c r="L139" s="50">
        <v>108459</v>
      </c>
      <c r="M139" s="50">
        <v>137628</v>
      </c>
      <c r="N139" s="50">
        <v>116863</v>
      </c>
      <c r="O139" s="50">
        <v>73483</v>
      </c>
      <c r="P139" s="51">
        <f t="shared" ref="P139:P202" si="28">SUM(D139:O139)</f>
        <v>1040156</v>
      </c>
    </row>
    <row r="140" spans="1:16" x14ac:dyDescent="0.25">
      <c r="A140" s="31" t="s">
        <v>451</v>
      </c>
      <c r="B140" s="47">
        <v>51204</v>
      </c>
      <c r="C140" s="55" t="s">
        <v>857</v>
      </c>
      <c r="D140" s="50">
        <v>0</v>
      </c>
      <c r="E140" s="50">
        <v>0</v>
      </c>
      <c r="F140" s="50">
        <v>0</v>
      </c>
      <c r="G140" s="50">
        <v>0</v>
      </c>
      <c r="H140" s="50">
        <v>2575</v>
      </c>
      <c r="I140" s="50">
        <v>0</v>
      </c>
      <c r="J140" s="50">
        <v>0</v>
      </c>
      <c r="K140" s="50">
        <v>0</v>
      </c>
      <c r="L140" s="50">
        <v>15450</v>
      </c>
      <c r="M140" s="50">
        <v>0</v>
      </c>
      <c r="N140" s="50">
        <v>6180</v>
      </c>
      <c r="O140" s="50">
        <v>0</v>
      </c>
      <c r="P140" s="51">
        <f t="shared" si="28"/>
        <v>24205</v>
      </c>
    </row>
    <row r="141" spans="1:16" x14ac:dyDescent="0.25">
      <c r="A141" s="31" t="s">
        <v>454</v>
      </c>
      <c r="B141" s="47">
        <v>51205</v>
      </c>
      <c r="C141" s="55" t="s">
        <v>858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1">
        <f t="shared" si="28"/>
        <v>0</v>
      </c>
    </row>
    <row r="142" spans="1:16" x14ac:dyDescent="0.25">
      <c r="A142" s="31" t="s">
        <v>457</v>
      </c>
      <c r="B142" s="47">
        <v>51206</v>
      </c>
      <c r="C142" s="55" t="s">
        <v>859</v>
      </c>
      <c r="D142" s="50">
        <v>50743</v>
      </c>
      <c r="E142" s="50">
        <v>45402</v>
      </c>
      <c r="F142" s="50">
        <v>13353</v>
      </c>
      <c r="G142" s="50">
        <v>22255</v>
      </c>
      <c r="H142" s="50">
        <v>42731</v>
      </c>
      <c r="I142" s="50">
        <v>50328</v>
      </c>
      <c r="J142" s="50">
        <v>53518</v>
      </c>
      <c r="K142" s="50">
        <v>30363</v>
      </c>
      <c r="L142" s="50">
        <v>29102</v>
      </c>
      <c r="M142" s="50">
        <v>26707</v>
      </c>
      <c r="N142" s="50">
        <v>23146</v>
      </c>
      <c r="O142" s="50">
        <v>6237</v>
      </c>
      <c r="P142" s="51">
        <f t="shared" si="28"/>
        <v>393885</v>
      </c>
    </row>
    <row r="143" spans="1:16" x14ac:dyDescent="0.25">
      <c r="A143" s="31" t="s">
        <v>460</v>
      </c>
      <c r="B143" s="47">
        <v>51207</v>
      </c>
      <c r="C143" s="55" t="s">
        <v>860</v>
      </c>
      <c r="D143" s="50">
        <v>5088</v>
      </c>
      <c r="E143" s="50">
        <v>7941</v>
      </c>
      <c r="F143" s="50">
        <v>4194</v>
      </c>
      <c r="G143" s="50">
        <v>5294</v>
      </c>
      <c r="H143" s="50">
        <v>12905</v>
      </c>
      <c r="I143" s="50">
        <v>7177</v>
      </c>
      <c r="J143" s="50">
        <v>2117</v>
      </c>
      <c r="K143" s="50">
        <v>4764</v>
      </c>
      <c r="L143" s="50">
        <v>5741</v>
      </c>
      <c r="M143" s="50">
        <v>1017</v>
      </c>
      <c r="N143" s="50">
        <v>5597</v>
      </c>
      <c r="O143" s="50">
        <v>513</v>
      </c>
      <c r="P143" s="51">
        <f t="shared" si="28"/>
        <v>62348</v>
      </c>
    </row>
    <row r="144" spans="1:16" x14ac:dyDescent="0.25">
      <c r="A144" s="31" t="s">
        <v>463</v>
      </c>
      <c r="B144" s="47">
        <v>51208</v>
      </c>
      <c r="C144" s="55" t="s">
        <v>861</v>
      </c>
      <c r="D144" s="50">
        <v>-35846</v>
      </c>
      <c r="E144" s="50">
        <v>-53530</v>
      </c>
      <c r="F144" s="50">
        <v>-136685</v>
      </c>
      <c r="G144" s="50">
        <v>-33162</v>
      </c>
      <c r="H144" s="50">
        <v>-28618</v>
      </c>
      <c r="I144" s="50">
        <v>-157287</v>
      </c>
      <c r="J144" s="50">
        <v>-17678</v>
      </c>
      <c r="K144" s="50">
        <v>-17199</v>
      </c>
      <c r="L144" s="50">
        <v>-105280</v>
      </c>
      <c r="M144" s="50">
        <v>-85732</v>
      </c>
      <c r="N144" s="50">
        <v>-111041</v>
      </c>
      <c r="O144" s="50">
        <v>-7644</v>
      </c>
      <c r="P144" s="51">
        <f t="shared" si="28"/>
        <v>-789702</v>
      </c>
    </row>
    <row r="145" spans="1:16" x14ac:dyDescent="0.25">
      <c r="A145" s="31" t="s">
        <v>466</v>
      </c>
      <c r="B145" s="47">
        <v>51209</v>
      </c>
      <c r="C145" s="55" t="s">
        <v>862</v>
      </c>
      <c r="D145" s="50">
        <v>0</v>
      </c>
      <c r="E145" s="50">
        <v>0</v>
      </c>
      <c r="F145" s="50">
        <v>0</v>
      </c>
      <c r="G145" s="50">
        <v>14832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1">
        <f t="shared" si="28"/>
        <v>14832</v>
      </c>
    </row>
    <row r="146" spans="1:16" x14ac:dyDescent="0.25">
      <c r="A146" s="31" t="s">
        <v>469</v>
      </c>
      <c r="B146" s="47">
        <v>51210</v>
      </c>
      <c r="C146" s="55" t="s">
        <v>470</v>
      </c>
      <c r="D146" s="50">
        <v>9733</v>
      </c>
      <c r="E146" s="50">
        <v>6489</v>
      </c>
      <c r="F146" s="50">
        <v>6489</v>
      </c>
      <c r="G146" s="50">
        <v>5098</v>
      </c>
      <c r="H146" s="50">
        <v>6334</v>
      </c>
      <c r="I146" s="50">
        <v>5098</v>
      </c>
      <c r="J146" s="50">
        <v>6952</v>
      </c>
      <c r="K146" s="50">
        <v>6489</v>
      </c>
      <c r="L146" s="50">
        <v>4789</v>
      </c>
      <c r="M146" s="50">
        <v>6798</v>
      </c>
      <c r="N146" s="50">
        <v>4017</v>
      </c>
      <c r="O146" s="50">
        <v>1239</v>
      </c>
      <c r="P146" s="51">
        <f t="shared" si="28"/>
        <v>69525</v>
      </c>
    </row>
    <row r="147" spans="1:16" x14ac:dyDescent="0.25">
      <c r="A147" s="31" t="s">
        <v>472</v>
      </c>
      <c r="B147" s="47">
        <v>51211</v>
      </c>
      <c r="C147" s="55" t="s">
        <v>473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1">
        <f t="shared" si="28"/>
        <v>0</v>
      </c>
    </row>
    <row r="148" spans="1:16" x14ac:dyDescent="0.25">
      <c r="A148" s="31" t="s">
        <v>475</v>
      </c>
      <c r="B148" s="47">
        <v>51212</v>
      </c>
      <c r="C148" s="55" t="s">
        <v>863</v>
      </c>
      <c r="D148" s="50">
        <v>1030</v>
      </c>
      <c r="E148" s="50">
        <v>618</v>
      </c>
      <c r="F148" s="50">
        <v>1030</v>
      </c>
      <c r="G148" s="50">
        <v>412</v>
      </c>
      <c r="H148" s="50">
        <v>1236</v>
      </c>
      <c r="I148" s="50">
        <v>0</v>
      </c>
      <c r="J148" s="50">
        <v>618</v>
      </c>
      <c r="K148" s="50">
        <v>0</v>
      </c>
      <c r="L148" s="50">
        <v>206</v>
      </c>
      <c r="M148" s="50">
        <v>618</v>
      </c>
      <c r="N148" s="50">
        <v>1236</v>
      </c>
      <c r="O148" s="50">
        <v>206</v>
      </c>
      <c r="P148" s="51">
        <f t="shared" si="28"/>
        <v>7210</v>
      </c>
    </row>
    <row r="149" spans="1:16" x14ac:dyDescent="0.25">
      <c r="A149" s="31" t="s">
        <v>478</v>
      </c>
      <c r="B149" s="47">
        <v>51213</v>
      </c>
      <c r="C149" s="55" t="s">
        <v>864</v>
      </c>
      <c r="D149" s="50">
        <v>26780</v>
      </c>
      <c r="E149" s="50">
        <v>5665</v>
      </c>
      <c r="F149" s="50">
        <v>3605</v>
      </c>
      <c r="G149" s="50">
        <v>1545</v>
      </c>
      <c r="H149" s="50">
        <v>3090</v>
      </c>
      <c r="I149" s="50">
        <v>1030</v>
      </c>
      <c r="J149" s="50">
        <v>1030</v>
      </c>
      <c r="K149" s="50">
        <v>1030</v>
      </c>
      <c r="L149" s="50">
        <v>1030</v>
      </c>
      <c r="M149" s="50">
        <v>1030</v>
      </c>
      <c r="N149" s="50">
        <v>2575</v>
      </c>
      <c r="O149" s="50">
        <v>3090</v>
      </c>
      <c r="P149" s="51">
        <f t="shared" si="28"/>
        <v>51500</v>
      </c>
    </row>
    <row r="150" spans="1:16" x14ac:dyDescent="0.25">
      <c r="A150" s="31" t="s">
        <v>865</v>
      </c>
      <c r="B150" s="45">
        <v>513</v>
      </c>
      <c r="C150" s="56" t="s">
        <v>866</v>
      </c>
      <c r="D150" s="36">
        <f>SUM(D151:D152)</f>
        <v>4359</v>
      </c>
      <c r="E150" s="36">
        <f t="shared" ref="E150:O150" si="29">SUM(E151:E152)</f>
        <v>61677</v>
      </c>
      <c r="F150" s="36">
        <f t="shared" si="29"/>
        <v>40063</v>
      </c>
      <c r="G150" s="36">
        <f t="shared" si="29"/>
        <v>21864</v>
      </c>
      <c r="H150" s="36">
        <f t="shared" si="29"/>
        <v>26435</v>
      </c>
      <c r="I150" s="36">
        <f t="shared" si="29"/>
        <v>45565</v>
      </c>
      <c r="J150" s="36">
        <f t="shared" si="29"/>
        <v>35811</v>
      </c>
      <c r="K150" s="36">
        <f t="shared" si="29"/>
        <v>38903</v>
      </c>
      <c r="L150" s="36">
        <f t="shared" si="29"/>
        <v>7256</v>
      </c>
      <c r="M150" s="36">
        <f t="shared" si="29"/>
        <v>2404</v>
      </c>
      <c r="N150" s="36">
        <f t="shared" si="29"/>
        <v>51739</v>
      </c>
      <c r="O150" s="36">
        <f t="shared" si="29"/>
        <v>0</v>
      </c>
      <c r="P150" s="37">
        <f t="shared" si="28"/>
        <v>336076</v>
      </c>
    </row>
    <row r="151" spans="1:16" x14ac:dyDescent="0.25">
      <c r="A151" s="31" t="s">
        <v>484</v>
      </c>
      <c r="B151" s="47">
        <v>51301</v>
      </c>
      <c r="C151" s="55" t="s">
        <v>867</v>
      </c>
      <c r="D151" s="50">
        <v>4359</v>
      </c>
      <c r="E151" s="50">
        <v>66561</v>
      </c>
      <c r="F151" s="50">
        <v>40063</v>
      </c>
      <c r="G151" s="50">
        <v>21864</v>
      </c>
      <c r="H151" s="50">
        <v>26435</v>
      </c>
      <c r="I151" s="50">
        <v>45565</v>
      </c>
      <c r="J151" s="50">
        <v>35811</v>
      </c>
      <c r="K151" s="50">
        <v>39933</v>
      </c>
      <c r="L151" s="50">
        <v>7256</v>
      </c>
      <c r="M151" s="50">
        <v>2404</v>
      </c>
      <c r="N151" s="50">
        <v>51739</v>
      </c>
      <c r="O151" s="50">
        <v>0</v>
      </c>
      <c r="P151" s="51">
        <f t="shared" si="28"/>
        <v>341990</v>
      </c>
    </row>
    <row r="152" spans="1:16" x14ac:dyDescent="0.25">
      <c r="A152" s="31" t="s">
        <v>487</v>
      </c>
      <c r="B152" s="47">
        <v>51302</v>
      </c>
      <c r="C152" s="55" t="s">
        <v>868</v>
      </c>
      <c r="D152" s="50">
        <v>0</v>
      </c>
      <c r="E152" s="50">
        <v>-4884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-1030</v>
      </c>
      <c r="L152" s="50">
        <v>0</v>
      </c>
      <c r="M152" s="50">
        <v>0</v>
      </c>
      <c r="N152" s="50">
        <v>0</v>
      </c>
      <c r="O152" s="50">
        <v>0</v>
      </c>
      <c r="P152" s="51">
        <f t="shared" si="28"/>
        <v>-5914</v>
      </c>
    </row>
    <row r="153" spans="1:16" x14ac:dyDescent="0.25">
      <c r="A153" s="31" t="s">
        <v>869</v>
      </c>
      <c r="B153" s="45">
        <v>514</v>
      </c>
      <c r="C153" s="56" t="s">
        <v>870</v>
      </c>
      <c r="D153" s="36">
        <f>SUM(D154:D155)</f>
        <v>0</v>
      </c>
      <c r="E153" s="36">
        <f t="shared" ref="E153:O153" si="30">SUM(E154:E155)</f>
        <v>30900</v>
      </c>
      <c r="F153" s="36">
        <f t="shared" si="30"/>
        <v>15450</v>
      </c>
      <c r="G153" s="36">
        <f t="shared" si="30"/>
        <v>25750</v>
      </c>
      <c r="H153" s="36">
        <f t="shared" si="30"/>
        <v>0</v>
      </c>
      <c r="I153" s="36">
        <f t="shared" si="30"/>
        <v>41200</v>
      </c>
      <c r="J153" s="36">
        <f t="shared" si="30"/>
        <v>0</v>
      </c>
      <c r="K153" s="36">
        <f t="shared" si="30"/>
        <v>0</v>
      </c>
      <c r="L153" s="36">
        <f t="shared" si="30"/>
        <v>15450</v>
      </c>
      <c r="M153" s="36">
        <f t="shared" si="30"/>
        <v>0</v>
      </c>
      <c r="N153" s="36">
        <f t="shared" si="30"/>
        <v>10300</v>
      </c>
      <c r="O153" s="36">
        <f t="shared" si="30"/>
        <v>0</v>
      </c>
      <c r="P153" s="37">
        <f t="shared" si="28"/>
        <v>139050</v>
      </c>
    </row>
    <row r="154" spans="1:16" x14ac:dyDescent="0.25">
      <c r="A154" s="31" t="s">
        <v>490</v>
      </c>
      <c r="B154" s="47">
        <v>51401</v>
      </c>
      <c r="C154" s="55" t="s">
        <v>491</v>
      </c>
      <c r="D154" s="50">
        <v>0</v>
      </c>
      <c r="E154" s="50">
        <v>30900</v>
      </c>
      <c r="F154" s="50">
        <v>15450</v>
      </c>
      <c r="G154" s="50">
        <v>25750</v>
      </c>
      <c r="H154" s="50">
        <v>0</v>
      </c>
      <c r="I154" s="50">
        <v>41200</v>
      </c>
      <c r="J154" s="50">
        <v>0</v>
      </c>
      <c r="K154" s="50">
        <v>0</v>
      </c>
      <c r="L154" s="53">
        <v>15450</v>
      </c>
      <c r="M154" s="50">
        <v>0</v>
      </c>
      <c r="N154" s="50">
        <v>10300</v>
      </c>
      <c r="O154" s="50">
        <v>0</v>
      </c>
      <c r="P154" s="51">
        <f t="shared" si="28"/>
        <v>139050</v>
      </c>
    </row>
    <row r="155" spans="1:16" x14ac:dyDescent="0.25">
      <c r="A155" s="31" t="s">
        <v>493</v>
      </c>
      <c r="B155" s="47">
        <v>51402</v>
      </c>
      <c r="C155" s="55" t="s">
        <v>871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1">
        <f t="shared" si="28"/>
        <v>0</v>
      </c>
    </row>
    <row r="156" spans="1:16" x14ac:dyDescent="0.25">
      <c r="A156" s="31" t="s">
        <v>872</v>
      </c>
      <c r="B156" s="45">
        <v>515</v>
      </c>
      <c r="C156" s="56" t="s">
        <v>873</v>
      </c>
      <c r="D156" s="36">
        <f>SUM(D157:D158)</f>
        <v>493327</v>
      </c>
      <c r="E156" s="36">
        <f t="shared" ref="E156:O156" si="31">SUM(E157:E158)</f>
        <v>423536</v>
      </c>
      <c r="F156" s="36">
        <f t="shared" si="31"/>
        <v>556697</v>
      </c>
      <c r="G156" s="36">
        <f t="shared" si="31"/>
        <v>558536</v>
      </c>
      <c r="H156" s="36">
        <f t="shared" si="31"/>
        <v>652650</v>
      </c>
      <c r="I156" s="36">
        <f t="shared" si="31"/>
        <v>619978</v>
      </c>
      <c r="J156" s="36">
        <f t="shared" si="31"/>
        <v>590323</v>
      </c>
      <c r="K156" s="36">
        <f t="shared" si="31"/>
        <v>678187</v>
      </c>
      <c r="L156" s="36">
        <f t="shared" si="31"/>
        <v>498796</v>
      </c>
      <c r="M156" s="36">
        <f t="shared" si="31"/>
        <v>516095</v>
      </c>
      <c r="N156" s="36">
        <f t="shared" si="31"/>
        <v>445974</v>
      </c>
      <c r="O156" s="36">
        <f t="shared" si="31"/>
        <v>237469</v>
      </c>
      <c r="P156" s="37">
        <f t="shared" si="28"/>
        <v>6271568</v>
      </c>
    </row>
    <row r="157" spans="1:16" x14ac:dyDescent="0.25">
      <c r="A157" s="31" t="s">
        <v>496</v>
      </c>
      <c r="B157" s="47">
        <v>51501</v>
      </c>
      <c r="C157" s="55" t="s">
        <v>497</v>
      </c>
      <c r="D157" s="50">
        <v>493327</v>
      </c>
      <c r="E157" s="50">
        <v>423536</v>
      </c>
      <c r="F157" s="50">
        <v>556697</v>
      </c>
      <c r="G157" s="50">
        <v>558536</v>
      </c>
      <c r="H157" s="50">
        <v>652650</v>
      </c>
      <c r="I157" s="50">
        <v>619978</v>
      </c>
      <c r="J157" s="50">
        <v>590323</v>
      </c>
      <c r="K157" s="50">
        <v>678187</v>
      </c>
      <c r="L157" s="50">
        <v>498796</v>
      </c>
      <c r="M157" s="50">
        <v>516095</v>
      </c>
      <c r="N157" s="50">
        <v>445974</v>
      </c>
      <c r="O157" s="50">
        <v>237469</v>
      </c>
      <c r="P157" s="51">
        <f t="shared" si="28"/>
        <v>6271568</v>
      </c>
    </row>
    <row r="158" spans="1:16" x14ac:dyDescent="0.25">
      <c r="A158" s="31" t="s">
        <v>499</v>
      </c>
      <c r="B158" s="47">
        <v>51502</v>
      </c>
      <c r="C158" s="55" t="s">
        <v>500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1">
        <f t="shared" si="28"/>
        <v>0</v>
      </c>
    </row>
    <row r="159" spans="1:16" x14ac:dyDescent="0.25">
      <c r="A159" s="31" t="s">
        <v>874</v>
      </c>
      <c r="B159" s="45">
        <v>516</v>
      </c>
      <c r="C159" s="56" t="s">
        <v>875</v>
      </c>
      <c r="D159" s="36">
        <f>SUM(D160:D163)</f>
        <v>9888</v>
      </c>
      <c r="E159" s="36">
        <f t="shared" ref="E159:O159" si="32">SUM(E160:E163)</f>
        <v>9579</v>
      </c>
      <c r="F159" s="36">
        <f t="shared" si="32"/>
        <v>18231</v>
      </c>
      <c r="G159" s="36">
        <f t="shared" si="32"/>
        <v>10506</v>
      </c>
      <c r="H159" s="36">
        <f t="shared" si="32"/>
        <v>8034</v>
      </c>
      <c r="I159" s="36">
        <f t="shared" si="32"/>
        <v>19158</v>
      </c>
      <c r="J159" s="36">
        <f t="shared" si="32"/>
        <v>27501</v>
      </c>
      <c r="K159" s="36">
        <f t="shared" si="32"/>
        <v>15450</v>
      </c>
      <c r="L159" s="36">
        <f t="shared" si="32"/>
        <v>9888</v>
      </c>
      <c r="M159" s="36">
        <f t="shared" si="32"/>
        <v>16068</v>
      </c>
      <c r="N159" s="36">
        <f t="shared" si="32"/>
        <v>16995</v>
      </c>
      <c r="O159" s="36">
        <f t="shared" si="32"/>
        <v>46350</v>
      </c>
      <c r="P159" s="37">
        <f t="shared" si="28"/>
        <v>207648</v>
      </c>
    </row>
    <row r="160" spans="1:16" x14ac:dyDescent="0.25">
      <c r="A160" s="31" t="s">
        <v>502</v>
      </c>
      <c r="B160" s="47">
        <v>51601</v>
      </c>
      <c r="C160" s="55" t="s">
        <v>876</v>
      </c>
      <c r="D160" s="59">
        <v>0</v>
      </c>
      <c r="E160" s="59">
        <v>0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0</v>
      </c>
      <c r="M160" s="59">
        <v>0</v>
      </c>
      <c r="N160" s="59">
        <v>0</v>
      </c>
      <c r="O160" s="59">
        <v>0</v>
      </c>
      <c r="P160" s="51">
        <f t="shared" si="28"/>
        <v>0</v>
      </c>
    </row>
    <row r="161" spans="1:16" x14ac:dyDescent="0.25">
      <c r="A161" s="31" t="s">
        <v>505</v>
      </c>
      <c r="B161" s="47">
        <v>51602</v>
      </c>
      <c r="C161" s="55" t="s">
        <v>15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1">
        <f t="shared" si="28"/>
        <v>0</v>
      </c>
    </row>
    <row r="162" spans="1:16" x14ac:dyDescent="0.25">
      <c r="A162" s="31" t="s">
        <v>507</v>
      </c>
      <c r="B162" s="47">
        <v>51603</v>
      </c>
      <c r="C162" s="55" t="s">
        <v>508</v>
      </c>
      <c r="D162" s="59">
        <v>9888</v>
      </c>
      <c r="E162" s="59">
        <v>9579</v>
      </c>
      <c r="F162" s="59">
        <v>18231</v>
      </c>
      <c r="G162" s="59">
        <v>10506</v>
      </c>
      <c r="H162" s="59">
        <v>8034</v>
      </c>
      <c r="I162" s="59">
        <v>19158</v>
      </c>
      <c r="J162" s="59">
        <v>27501</v>
      </c>
      <c r="K162" s="59">
        <v>15450</v>
      </c>
      <c r="L162" s="59">
        <v>9888</v>
      </c>
      <c r="M162" s="59">
        <v>16068</v>
      </c>
      <c r="N162" s="59">
        <v>16995</v>
      </c>
      <c r="O162" s="59">
        <v>46350</v>
      </c>
      <c r="P162" s="51">
        <f t="shared" si="28"/>
        <v>207648</v>
      </c>
    </row>
    <row r="163" spans="1:16" x14ac:dyDescent="0.25">
      <c r="A163" s="31" t="s">
        <v>510</v>
      </c>
      <c r="B163" s="47">
        <v>51604</v>
      </c>
      <c r="C163" s="55" t="s">
        <v>877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1">
        <f t="shared" si="28"/>
        <v>0</v>
      </c>
    </row>
    <row r="164" spans="1:16" x14ac:dyDescent="0.25">
      <c r="A164" s="31" t="s">
        <v>878</v>
      </c>
      <c r="B164" s="45">
        <v>517</v>
      </c>
      <c r="C164" s="56" t="s">
        <v>879</v>
      </c>
      <c r="D164" s="36">
        <f>SUM(D165:D170)</f>
        <v>9182</v>
      </c>
      <c r="E164" s="36">
        <f t="shared" ref="E164:O164" si="33">SUM(E165:E170)</f>
        <v>33063</v>
      </c>
      <c r="F164" s="36">
        <f t="shared" si="33"/>
        <v>24746</v>
      </c>
      <c r="G164" s="36">
        <f t="shared" si="33"/>
        <v>11261</v>
      </c>
      <c r="H164" s="36">
        <f t="shared" si="33"/>
        <v>17507</v>
      </c>
      <c r="I164" s="36">
        <f t="shared" si="33"/>
        <v>24006</v>
      </c>
      <c r="J164" s="36">
        <f t="shared" si="33"/>
        <v>12559</v>
      </c>
      <c r="K164" s="36">
        <f t="shared" si="33"/>
        <v>13019</v>
      </c>
      <c r="L164" s="36">
        <f t="shared" si="33"/>
        <v>298613</v>
      </c>
      <c r="M164" s="36">
        <f t="shared" si="33"/>
        <v>15832</v>
      </c>
      <c r="N164" s="36">
        <f t="shared" si="33"/>
        <v>18356</v>
      </c>
      <c r="O164" s="36">
        <f t="shared" si="33"/>
        <v>47358</v>
      </c>
      <c r="P164" s="37">
        <f t="shared" si="28"/>
        <v>525502</v>
      </c>
    </row>
    <row r="165" spans="1:16" x14ac:dyDescent="0.25">
      <c r="A165" s="31" t="s">
        <v>513</v>
      </c>
      <c r="B165" s="47">
        <v>51701</v>
      </c>
      <c r="C165" s="55" t="s">
        <v>880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1">
        <f t="shared" si="28"/>
        <v>0</v>
      </c>
    </row>
    <row r="166" spans="1:16" x14ac:dyDescent="0.25">
      <c r="A166" s="31" t="s">
        <v>516</v>
      </c>
      <c r="B166" s="47">
        <v>51702</v>
      </c>
      <c r="C166" s="55" t="s">
        <v>517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1">
        <f t="shared" si="28"/>
        <v>0</v>
      </c>
    </row>
    <row r="167" spans="1:16" x14ac:dyDescent="0.25">
      <c r="A167" s="31" t="s">
        <v>519</v>
      </c>
      <c r="B167" s="47">
        <v>51703</v>
      </c>
      <c r="C167" s="55" t="s">
        <v>520</v>
      </c>
      <c r="D167" s="50">
        <v>12588</v>
      </c>
      <c r="E167" s="50">
        <v>21601</v>
      </c>
      <c r="F167" s="50">
        <v>17260</v>
      </c>
      <c r="G167" s="50">
        <v>19005</v>
      </c>
      <c r="H167" s="50">
        <v>20115</v>
      </c>
      <c r="I167" s="50">
        <v>19712</v>
      </c>
      <c r="J167" s="50">
        <v>19322</v>
      </c>
      <c r="K167" s="50">
        <v>16972</v>
      </c>
      <c r="L167" s="50">
        <v>16914</v>
      </c>
      <c r="M167" s="50">
        <v>26215</v>
      </c>
      <c r="N167" s="50">
        <v>18861</v>
      </c>
      <c r="O167" s="50">
        <v>13806</v>
      </c>
      <c r="P167" s="51">
        <f t="shared" si="28"/>
        <v>222371</v>
      </c>
    </row>
    <row r="168" spans="1:16" x14ac:dyDescent="0.25">
      <c r="A168" s="31" t="s">
        <v>522</v>
      </c>
      <c r="B168" s="47">
        <v>51704</v>
      </c>
      <c r="C168" s="55" t="s">
        <v>523</v>
      </c>
      <c r="D168" s="50">
        <v>-5466</v>
      </c>
      <c r="E168" s="50">
        <v>-2769</v>
      </c>
      <c r="F168" s="50">
        <v>-4687</v>
      </c>
      <c r="G168" s="50">
        <v>-7744</v>
      </c>
      <c r="H168" s="50">
        <v>-8797</v>
      </c>
      <c r="I168" s="50">
        <v>-7006</v>
      </c>
      <c r="J168" s="50">
        <v>-6763</v>
      </c>
      <c r="K168" s="50">
        <v>-5004</v>
      </c>
      <c r="L168" s="50">
        <v>-3732</v>
      </c>
      <c r="M168" s="50">
        <v>-10383</v>
      </c>
      <c r="N168" s="50">
        <v>-3966</v>
      </c>
      <c r="O168" s="50">
        <v>-3325</v>
      </c>
      <c r="P168" s="51">
        <f t="shared" si="28"/>
        <v>-69642</v>
      </c>
    </row>
    <row r="169" spans="1:16" x14ac:dyDescent="0.25">
      <c r="A169" s="31" t="s">
        <v>525</v>
      </c>
      <c r="B169" s="47">
        <v>51705</v>
      </c>
      <c r="C169" s="55" t="s">
        <v>28</v>
      </c>
      <c r="D169" s="50">
        <v>2060</v>
      </c>
      <c r="E169" s="50">
        <v>14231</v>
      </c>
      <c r="F169" s="50">
        <v>12173</v>
      </c>
      <c r="G169" s="50">
        <v>0</v>
      </c>
      <c r="H169" s="50">
        <v>6189</v>
      </c>
      <c r="I169" s="50">
        <v>11300</v>
      </c>
      <c r="J169" s="50">
        <v>0</v>
      </c>
      <c r="K169" s="50">
        <v>1051</v>
      </c>
      <c r="L169" s="50">
        <v>285431</v>
      </c>
      <c r="M169" s="50">
        <v>0</v>
      </c>
      <c r="N169" s="50">
        <v>3461</v>
      </c>
      <c r="O169" s="50">
        <v>36877</v>
      </c>
      <c r="P169" s="51">
        <f t="shared" si="28"/>
        <v>372773</v>
      </c>
    </row>
    <row r="170" spans="1:16" x14ac:dyDescent="0.25">
      <c r="A170" s="31" t="s">
        <v>528</v>
      </c>
      <c r="B170" s="47">
        <v>51706</v>
      </c>
      <c r="C170" s="55" t="s">
        <v>881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1">
        <f t="shared" si="28"/>
        <v>0</v>
      </c>
    </row>
    <row r="171" spans="1:16" x14ac:dyDescent="0.25">
      <c r="A171" s="31" t="s">
        <v>882</v>
      </c>
      <c r="B171" s="45">
        <v>519</v>
      </c>
      <c r="C171" s="56" t="s">
        <v>883</v>
      </c>
      <c r="D171" s="36">
        <f>SUM(D172:D174)</f>
        <v>39690</v>
      </c>
      <c r="E171" s="36">
        <f t="shared" ref="E171:O171" si="34">SUM(E172:E174)</f>
        <v>21897</v>
      </c>
      <c r="F171" s="36">
        <f t="shared" si="34"/>
        <v>19785</v>
      </c>
      <c r="G171" s="36">
        <f t="shared" si="34"/>
        <v>27768</v>
      </c>
      <c r="H171" s="36">
        <f t="shared" si="34"/>
        <v>31574</v>
      </c>
      <c r="I171" s="36">
        <f t="shared" si="34"/>
        <v>18493</v>
      </c>
      <c r="J171" s="36">
        <f t="shared" si="34"/>
        <v>22499</v>
      </c>
      <c r="K171" s="36">
        <f t="shared" si="34"/>
        <v>23123</v>
      </c>
      <c r="L171" s="36">
        <f t="shared" si="34"/>
        <v>15336</v>
      </c>
      <c r="M171" s="36">
        <f t="shared" si="34"/>
        <v>41814</v>
      </c>
      <c r="N171" s="36">
        <f t="shared" si="34"/>
        <v>13307</v>
      </c>
      <c r="O171" s="36">
        <f t="shared" si="34"/>
        <v>7509</v>
      </c>
      <c r="P171" s="37">
        <f t="shared" si="28"/>
        <v>282795</v>
      </c>
    </row>
    <row r="172" spans="1:16" x14ac:dyDescent="0.25">
      <c r="A172" s="31" t="s">
        <v>531</v>
      </c>
      <c r="B172" s="47">
        <v>51901</v>
      </c>
      <c r="C172" s="55" t="s">
        <v>884</v>
      </c>
      <c r="D172" s="50">
        <v>0</v>
      </c>
      <c r="E172" s="50">
        <v>0</v>
      </c>
      <c r="F172" s="50">
        <v>4264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2441</v>
      </c>
      <c r="M172" s="50">
        <v>1606</v>
      </c>
      <c r="N172" s="50">
        <v>0</v>
      </c>
      <c r="O172" s="50">
        <v>0</v>
      </c>
      <c r="P172" s="51">
        <f t="shared" si="28"/>
        <v>8311</v>
      </c>
    </row>
    <row r="173" spans="1:16" x14ac:dyDescent="0.25">
      <c r="A173" s="31" t="s">
        <v>534</v>
      </c>
      <c r="B173" s="47">
        <v>51902</v>
      </c>
      <c r="C173" s="55" t="s">
        <v>535</v>
      </c>
      <c r="D173" s="50">
        <v>8780</v>
      </c>
      <c r="E173" s="50">
        <v>14337</v>
      </c>
      <c r="F173" s="50">
        <v>11345</v>
      </c>
      <c r="G173" s="50">
        <v>12720</v>
      </c>
      <c r="H173" s="50">
        <v>16454</v>
      </c>
      <c r="I173" s="50">
        <v>18493</v>
      </c>
      <c r="J173" s="50">
        <v>14713</v>
      </c>
      <c r="K173" s="50">
        <v>16181</v>
      </c>
      <c r="L173" s="50">
        <v>12895</v>
      </c>
      <c r="M173" s="50">
        <v>13446</v>
      </c>
      <c r="N173" s="50">
        <v>13307</v>
      </c>
      <c r="O173" s="50">
        <v>7509</v>
      </c>
      <c r="P173" s="51">
        <f t="shared" si="28"/>
        <v>160180</v>
      </c>
    </row>
    <row r="174" spans="1:16" x14ac:dyDescent="0.25">
      <c r="A174" s="31" t="s">
        <v>537</v>
      </c>
      <c r="B174" s="47">
        <v>51903</v>
      </c>
      <c r="C174" s="55" t="s">
        <v>885</v>
      </c>
      <c r="D174" s="50">
        <v>30910</v>
      </c>
      <c r="E174" s="50">
        <v>7560</v>
      </c>
      <c r="F174" s="50">
        <v>4176</v>
      </c>
      <c r="G174" s="50">
        <v>15048</v>
      </c>
      <c r="H174" s="50">
        <v>15120</v>
      </c>
      <c r="I174" s="50">
        <v>0</v>
      </c>
      <c r="J174" s="50">
        <v>7786</v>
      </c>
      <c r="K174" s="50">
        <v>6942</v>
      </c>
      <c r="L174" s="50">
        <v>0</v>
      </c>
      <c r="M174" s="50">
        <v>26762</v>
      </c>
      <c r="N174" s="50">
        <v>0</v>
      </c>
      <c r="O174" s="50">
        <v>0</v>
      </c>
      <c r="P174" s="51">
        <f t="shared" si="28"/>
        <v>114304</v>
      </c>
    </row>
    <row r="175" spans="1:16" x14ac:dyDescent="0.25">
      <c r="A175" s="31" t="s">
        <v>886</v>
      </c>
      <c r="B175" s="40">
        <v>6000</v>
      </c>
      <c r="C175" s="57" t="s">
        <v>887</v>
      </c>
      <c r="D175" s="36">
        <f>SUM(D176+D184+D187+D192)</f>
        <v>2743483</v>
      </c>
      <c r="E175" s="36">
        <f t="shared" ref="E175:O175" si="35">SUM(E176+E184+E187+E192)</f>
        <v>2683127</v>
      </c>
      <c r="F175" s="36">
        <f t="shared" si="35"/>
        <v>967476</v>
      </c>
      <c r="G175" s="36">
        <f t="shared" si="35"/>
        <v>2209080</v>
      </c>
      <c r="H175" s="36">
        <f t="shared" si="35"/>
        <v>94898</v>
      </c>
      <c r="I175" s="36">
        <f t="shared" si="35"/>
        <v>157172</v>
      </c>
      <c r="J175" s="36">
        <f t="shared" si="35"/>
        <v>3184624</v>
      </c>
      <c r="K175" s="36">
        <f t="shared" si="35"/>
        <v>1168539</v>
      </c>
      <c r="L175" s="36">
        <f t="shared" si="35"/>
        <v>1088574</v>
      </c>
      <c r="M175" s="36">
        <f t="shared" si="35"/>
        <v>1285292</v>
      </c>
      <c r="N175" s="36">
        <f t="shared" si="35"/>
        <v>1064952</v>
      </c>
      <c r="O175" s="36">
        <f t="shared" si="35"/>
        <v>1246923</v>
      </c>
      <c r="P175" s="37">
        <f t="shared" si="28"/>
        <v>17894140</v>
      </c>
    </row>
    <row r="176" spans="1:16" x14ac:dyDescent="0.25">
      <c r="A176" s="31" t="s">
        <v>888</v>
      </c>
      <c r="B176" s="45">
        <v>612</v>
      </c>
      <c r="C176" s="56" t="s">
        <v>889</v>
      </c>
      <c r="D176" s="36">
        <f>SUM(D177:D183)</f>
        <v>118920</v>
      </c>
      <c r="E176" s="36">
        <f t="shared" ref="E176:O176" si="36">SUM(E177:E183)</f>
        <v>52384</v>
      </c>
      <c r="F176" s="36">
        <f t="shared" si="36"/>
        <v>116127</v>
      </c>
      <c r="G176" s="36">
        <f t="shared" si="36"/>
        <v>88394</v>
      </c>
      <c r="H176" s="36">
        <f t="shared" si="36"/>
        <v>54081</v>
      </c>
      <c r="I176" s="36">
        <f t="shared" si="36"/>
        <v>84709</v>
      </c>
      <c r="J176" s="36">
        <f t="shared" si="36"/>
        <v>57775</v>
      </c>
      <c r="K176" s="36">
        <f t="shared" si="36"/>
        <v>48424</v>
      </c>
      <c r="L176" s="36">
        <f t="shared" si="36"/>
        <v>102626</v>
      </c>
      <c r="M176" s="36">
        <f t="shared" si="36"/>
        <v>82818</v>
      </c>
      <c r="N176" s="36">
        <f t="shared" si="36"/>
        <v>65161</v>
      </c>
      <c r="O176" s="36">
        <f t="shared" si="36"/>
        <v>135870</v>
      </c>
      <c r="P176" s="37">
        <f t="shared" si="28"/>
        <v>1007289</v>
      </c>
    </row>
    <row r="177" spans="1:16" x14ac:dyDescent="0.25">
      <c r="A177" s="31" t="s">
        <v>540</v>
      </c>
      <c r="B177" s="47">
        <v>61201</v>
      </c>
      <c r="C177" s="55" t="s">
        <v>543</v>
      </c>
      <c r="D177" s="50">
        <v>140721</v>
      </c>
      <c r="E177" s="50">
        <v>46649</v>
      </c>
      <c r="F177" s="50">
        <v>117328</v>
      </c>
      <c r="G177" s="50">
        <v>90219</v>
      </c>
      <c r="H177" s="50">
        <v>60660</v>
      </c>
      <c r="I177" s="50">
        <v>89755</v>
      </c>
      <c r="J177" s="50">
        <v>49758</v>
      </c>
      <c r="K177" s="50">
        <v>17967</v>
      </c>
      <c r="L177" s="50">
        <v>83283</v>
      </c>
      <c r="M177" s="50">
        <v>96548</v>
      </c>
      <c r="N177" s="50">
        <v>87121</v>
      </c>
      <c r="O177" s="50">
        <v>129977</v>
      </c>
      <c r="P177" s="51">
        <f t="shared" si="28"/>
        <v>1009986</v>
      </c>
    </row>
    <row r="178" spans="1:16" x14ac:dyDescent="0.25">
      <c r="A178" s="31" t="s">
        <v>545</v>
      </c>
      <c r="B178" s="47">
        <v>61202</v>
      </c>
      <c r="C178" s="55" t="s">
        <v>890</v>
      </c>
      <c r="D178" s="50">
        <v>11536</v>
      </c>
      <c r="E178" s="50">
        <v>15810</v>
      </c>
      <c r="F178" s="50">
        <v>29870</v>
      </c>
      <c r="G178" s="50">
        <v>14924</v>
      </c>
      <c r="H178" s="50">
        <v>0</v>
      </c>
      <c r="I178" s="50">
        <v>11124</v>
      </c>
      <c r="J178" s="50">
        <v>7477</v>
      </c>
      <c r="K178" s="50">
        <v>18437</v>
      </c>
      <c r="L178" s="50">
        <v>37955</v>
      </c>
      <c r="M178" s="50">
        <v>15759</v>
      </c>
      <c r="N178" s="50">
        <v>6695</v>
      </c>
      <c r="O178" s="50">
        <v>18491</v>
      </c>
      <c r="P178" s="51">
        <f t="shared" si="28"/>
        <v>188078</v>
      </c>
    </row>
    <row r="179" spans="1:16" x14ac:dyDescent="0.25">
      <c r="A179" s="31" t="s">
        <v>548</v>
      </c>
      <c r="B179" s="47">
        <v>61203</v>
      </c>
      <c r="C179" s="55" t="s">
        <v>549</v>
      </c>
      <c r="D179" s="50">
        <v>4908</v>
      </c>
      <c r="E179" s="50">
        <v>1067</v>
      </c>
      <c r="F179" s="50">
        <v>780</v>
      </c>
      <c r="G179" s="50">
        <v>558</v>
      </c>
      <c r="H179" s="50">
        <v>10725</v>
      </c>
      <c r="I179" s="50">
        <v>765</v>
      </c>
      <c r="J179" s="50">
        <v>1236</v>
      </c>
      <c r="K179" s="50">
        <v>14793</v>
      </c>
      <c r="L179" s="50">
        <v>9662</v>
      </c>
      <c r="M179" s="50">
        <v>4107</v>
      </c>
      <c r="N179" s="50">
        <v>4274</v>
      </c>
      <c r="O179" s="50">
        <v>503</v>
      </c>
      <c r="P179" s="51">
        <f t="shared" si="28"/>
        <v>53378</v>
      </c>
    </row>
    <row r="180" spans="1:16" x14ac:dyDescent="0.25">
      <c r="A180" s="31" t="s">
        <v>551</v>
      </c>
      <c r="B180" s="47">
        <v>61204</v>
      </c>
      <c r="C180" s="55" t="s">
        <v>552</v>
      </c>
      <c r="D180" s="50">
        <v>0</v>
      </c>
      <c r="E180" s="50">
        <v>0</v>
      </c>
      <c r="F180" s="50">
        <v>0</v>
      </c>
      <c r="G180" s="50">
        <v>0</v>
      </c>
      <c r="H180" s="50">
        <v>21177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1">
        <f t="shared" si="28"/>
        <v>21177</v>
      </c>
    </row>
    <row r="181" spans="1:16" x14ac:dyDescent="0.25">
      <c r="A181" s="31" t="s">
        <v>554</v>
      </c>
      <c r="B181" s="47">
        <v>61205</v>
      </c>
      <c r="C181" s="55" t="s">
        <v>555</v>
      </c>
      <c r="D181" s="50">
        <v>-38245</v>
      </c>
      <c r="E181" s="50">
        <v>-11142</v>
      </c>
      <c r="F181" s="50">
        <v>-31851</v>
      </c>
      <c r="G181" s="50">
        <v>-17307</v>
      </c>
      <c r="H181" s="50">
        <v>-54508</v>
      </c>
      <c r="I181" s="50">
        <v>-16935</v>
      </c>
      <c r="J181" s="50">
        <v>-696</v>
      </c>
      <c r="K181" s="50">
        <v>-2773</v>
      </c>
      <c r="L181" s="50">
        <v>-28274</v>
      </c>
      <c r="M181" s="50">
        <v>-33596</v>
      </c>
      <c r="N181" s="50">
        <v>-32929</v>
      </c>
      <c r="O181" s="50">
        <v>-19047</v>
      </c>
      <c r="P181" s="51">
        <f t="shared" si="28"/>
        <v>-287303</v>
      </c>
    </row>
    <row r="182" spans="1:16" x14ac:dyDescent="0.25">
      <c r="A182" s="31" t="s">
        <v>557</v>
      </c>
      <c r="B182" s="47">
        <v>61206</v>
      </c>
      <c r="C182" s="55" t="s">
        <v>891</v>
      </c>
      <c r="D182" s="50">
        <v>0</v>
      </c>
      <c r="E182" s="50">
        <v>0</v>
      </c>
      <c r="F182" s="50">
        <v>0</v>
      </c>
      <c r="G182" s="50">
        <v>0</v>
      </c>
      <c r="H182" s="50">
        <v>16027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5946</v>
      </c>
      <c r="P182" s="51">
        <f t="shared" si="28"/>
        <v>21973</v>
      </c>
    </row>
    <row r="183" spans="1:16" x14ac:dyDescent="0.25">
      <c r="A183" s="31" t="s">
        <v>560</v>
      </c>
      <c r="B183" s="47">
        <v>61207</v>
      </c>
      <c r="C183" s="55" t="s">
        <v>561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1">
        <f t="shared" si="28"/>
        <v>0</v>
      </c>
    </row>
    <row r="184" spans="1:16" x14ac:dyDescent="0.25">
      <c r="A184" s="31" t="s">
        <v>892</v>
      </c>
      <c r="B184" s="45">
        <v>613</v>
      </c>
      <c r="C184" s="56" t="s">
        <v>893</v>
      </c>
      <c r="D184" s="36">
        <f>SUM(D185:D186)</f>
        <v>0</v>
      </c>
      <c r="E184" s="36">
        <f t="shared" ref="E184:O184" si="37">SUM(E185:E186)</f>
        <v>6180</v>
      </c>
      <c r="F184" s="36">
        <f t="shared" si="37"/>
        <v>8581</v>
      </c>
      <c r="G184" s="36">
        <f t="shared" si="37"/>
        <v>12685</v>
      </c>
      <c r="H184" s="36">
        <f t="shared" si="37"/>
        <v>3090</v>
      </c>
      <c r="I184" s="36">
        <f t="shared" si="37"/>
        <v>4067</v>
      </c>
      <c r="J184" s="36">
        <f t="shared" si="37"/>
        <v>35481</v>
      </c>
      <c r="K184" s="36">
        <f t="shared" si="37"/>
        <v>9270</v>
      </c>
      <c r="L184" s="36">
        <f t="shared" si="37"/>
        <v>1545</v>
      </c>
      <c r="M184" s="36">
        <f t="shared" si="37"/>
        <v>4294</v>
      </c>
      <c r="N184" s="36">
        <f t="shared" si="37"/>
        <v>0</v>
      </c>
      <c r="O184" s="36">
        <f t="shared" si="37"/>
        <v>0</v>
      </c>
      <c r="P184" s="37">
        <f t="shared" si="28"/>
        <v>85193</v>
      </c>
    </row>
    <row r="185" spans="1:16" x14ac:dyDescent="0.25">
      <c r="A185" s="31" t="s">
        <v>563</v>
      </c>
      <c r="B185" s="47">
        <v>61301</v>
      </c>
      <c r="C185" s="55" t="s">
        <v>564</v>
      </c>
      <c r="D185" s="50">
        <v>0</v>
      </c>
      <c r="E185" s="50">
        <v>4635</v>
      </c>
      <c r="F185" s="50">
        <v>8581</v>
      </c>
      <c r="G185" s="50">
        <v>12685</v>
      </c>
      <c r="H185" s="50">
        <v>3090</v>
      </c>
      <c r="I185" s="50">
        <v>4067</v>
      </c>
      <c r="J185" s="50">
        <v>35481</v>
      </c>
      <c r="K185" s="50">
        <v>9270</v>
      </c>
      <c r="L185" s="50">
        <v>1545</v>
      </c>
      <c r="M185" s="50">
        <v>4294</v>
      </c>
      <c r="N185" s="50">
        <v>0</v>
      </c>
      <c r="O185" s="50">
        <v>0</v>
      </c>
      <c r="P185" s="51">
        <f t="shared" si="28"/>
        <v>83648</v>
      </c>
    </row>
    <row r="186" spans="1:16" x14ac:dyDescent="0.25">
      <c r="A186" s="31" t="s">
        <v>566</v>
      </c>
      <c r="B186" s="47">
        <v>61302</v>
      </c>
      <c r="C186" s="55" t="s">
        <v>894</v>
      </c>
      <c r="D186" s="50">
        <v>0</v>
      </c>
      <c r="E186" s="50">
        <v>1545</v>
      </c>
      <c r="F186" s="50">
        <v>0</v>
      </c>
      <c r="G186" s="50">
        <v>0</v>
      </c>
      <c r="H186" s="50">
        <v>0</v>
      </c>
      <c r="I186" s="53">
        <v>0</v>
      </c>
      <c r="J186" s="53">
        <v>0</v>
      </c>
      <c r="K186" s="53">
        <v>0</v>
      </c>
      <c r="L186" s="53">
        <v>0</v>
      </c>
      <c r="M186" s="53">
        <v>0</v>
      </c>
      <c r="N186" s="53">
        <v>0</v>
      </c>
      <c r="O186" s="50">
        <v>0</v>
      </c>
      <c r="P186" s="51">
        <f t="shared" si="28"/>
        <v>1545</v>
      </c>
    </row>
    <row r="187" spans="1:16" x14ac:dyDescent="0.25">
      <c r="A187" s="31" t="s">
        <v>895</v>
      </c>
      <c r="B187" s="45">
        <v>617</v>
      </c>
      <c r="C187" s="56" t="s">
        <v>30</v>
      </c>
      <c r="D187" s="36">
        <f>SUM(D188:D191)</f>
        <v>0</v>
      </c>
      <c r="E187" s="36">
        <f t="shared" ref="E187:O187" si="38">SUM(E188:E191)</f>
        <v>0</v>
      </c>
      <c r="F187" s="36">
        <f t="shared" si="38"/>
        <v>604115</v>
      </c>
      <c r="G187" s="36">
        <f t="shared" si="38"/>
        <v>0</v>
      </c>
      <c r="H187" s="36">
        <f t="shared" si="38"/>
        <v>0</v>
      </c>
      <c r="I187" s="36">
        <f t="shared" si="38"/>
        <v>0</v>
      </c>
      <c r="J187" s="36">
        <f t="shared" si="38"/>
        <v>0</v>
      </c>
      <c r="K187" s="36">
        <f t="shared" si="38"/>
        <v>0</v>
      </c>
      <c r="L187" s="36">
        <f t="shared" si="38"/>
        <v>0</v>
      </c>
      <c r="M187" s="36">
        <f t="shared" si="38"/>
        <v>0</v>
      </c>
      <c r="N187" s="36">
        <f t="shared" si="38"/>
        <v>0</v>
      </c>
      <c r="O187" s="36">
        <f t="shared" si="38"/>
        <v>0</v>
      </c>
      <c r="P187" s="37">
        <f t="shared" si="28"/>
        <v>604115</v>
      </c>
    </row>
    <row r="188" spans="1:16" x14ac:dyDescent="0.25">
      <c r="A188" s="31" t="s">
        <v>569</v>
      </c>
      <c r="B188" s="47">
        <v>61701</v>
      </c>
      <c r="C188" s="55" t="s">
        <v>896</v>
      </c>
      <c r="D188" s="50">
        <v>0</v>
      </c>
      <c r="E188" s="50">
        <v>0</v>
      </c>
      <c r="F188" s="50">
        <v>604115</v>
      </c>
      <c r="G188" s="50">
        <v>0</v>
      </c>
      <c r="H188" s="50">
        <v>0</v>
      </c>
      <c r="I188" s="50">
        <v>0</v>
      </c>
      <c r="J188" s="53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1">
        <f t="shared" si="28"/>
        <v>604115</v>
      </c>
    </row>
    <row r="189" spans="1:16" x14ac:dyDescent="0.25">
      <c r="A189" s="31" t="s">
        <v>572</v>
      </c>
      <c r="B189" s="47">
        <v>61702</v>
      </c>
      <c r="C189" s="55" t="s">
        <v>897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1">
        <f t="shared" si="28"/>
        <v>0</v>
      </c>
    </row>
    <row r="190" spans="1:16" x14ac:dyDescent="0.25">
      <c r="A190" s="31" t="s">
        <v>575</v>
      </c>
      <c r="B190" s="47">
        <v>61703</v>
      </c>
      <c r="C190" s="55" t="s">
        <v>898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1">
        <f t="shared" si="28"/>
        <v>0</v>
      </c>
    </row>
    <row r="191" spans="1:16" x14ac:dyDescent="0.25">
      <c r="A191" s="31" t="s">
        <v>578</v>
      </c>
      <c r="B191" s="47">
        <v>61704</v>
      </c>
      <c r="C191" s="55" t="s">
        <v>899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1">
        <f t="shared" si="28"/>
        <v>0</v>
      </c>
    </row>
    <row r="192" spans="1:16" x14ac:dyDescent="0.25">
      <c r="A192" s="31" t="s">
        <v>900</v>
      </c>
      <c r="B192" s="45">
        <v>619</v>
      </c>
      <c r="C192" s="56" t="s">
        <v>901</v>
      </c>
      <c r="D192" s="36">
        <f>SUM(D193:D194)</f>
        <v>2624563</v>
      </c>
      <c r="E192" s="36">
        <f t="shared" ref="E192:O192" si="39">SUM(E193:E194)</f>
        <v>2624563</v>
      </c>
      <c r="F192" s="36">
        <f t="shared" si="39"/>
        <v>238653</v>
      </c>
      <c r="G192" s="36">
        <f t="shared" si="39"/>
        <v>2108001</v>
      </c>
      <c r="H192" s="36">
        <f t="shared" si="39"/>
        <v>37727</v>
      </c>
      <c r="I192" s="36">
        <f t="shared" si="39"/>
        <v>68396</v>
      </c>
      <c r="J192" s="36">
        <f t="shared" si="39"/>
        <v>3091368</v>
      </c>
      <c r="K192" s="36">
        <f t="shared" si="39"/>
        <v>1110845</v>
      </c>
      <c r="L192" s="36">
        <f t="shared" si="39"/>
        <v>984403</v>
      </c>
      <c r="M192" s="36">
        <f t="shared" si="39"/>
        <v>1198180</v>
      </c>
      <c r="N192" s="36">
        <f t="shared" si="39"/>
        <v>999791</v>
      </c>
      <c r="O192" s="36">
        <f t="shared" si="39"/>
        <v>1111053</v>
      </c>
      <c r="P192" s="37">
        <f t="shared" si="28"/>
        <v>16197543</v>
      </c>
    </row>
    <row r="193" spans="1:16" x14ac:dyDescent="0.25">
      <c r="A193" s="31" t="s">
        <v>581</v>
      </c>
      <c r="B193" s="47">
        <v>61901</v>
      </c>
      <c r="C193" s="55" t="s">
        <v>902</v>
      </c>
      <c r="D193" s="50">
        <v>2624563</v>
      </c>
      <c r="E193" s="50">
        <v>2624563</v>
      </c>
      <c r="F193" s="50">
        <v>238653</v>
      </c>
      <c r="G193" s="50">
        <v>2108001</v>
      </c>
      <c r="H193" s="50">
        <v>37727</v>
      </c>
      <c r="I193" s="50">
        <v>68396</v>
      </c>
      <c r="J193" s="50">
        <v>3091368</v>
      </c>
      <c r="K193" s="50">
        <v>1110845</v>
      </c>
      <c r="L193" s="50">
        <v>984403</v>
      </c>
      <c r="M193" s="50">
        <v>1198180</v>
      </c>
      <c r="N193" s="50">
        <v>999791</v>
      </c>
      <c r="O193" s="50">
        <v>1111053</v>
      </c>
      <c r="P193" s="51">
        <f t="shared" si="28"/>
        <v>16197543</v>
      </c>
    </row>
    <row r="194" spans="1:16" x14ac:dyDescent="0.25">
      <c r="A194" s="31" t="s">
        <v>584</v>
      </c>
      <c r="B194" s="47">
        <v>61902</v>
      </c>
      <c r="C194" s="55" t="s">
        <v>903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1">
        <f t="shared" si="28"/>
        <v>0</v>
      </c>
    </row>
    <row r="195" spans="1:16" x14ac:dyDescent="0.25">
      <c r="A195" s="31" t="s">
        <v>904</v>
      </c>
      <c r="B195" s="40">
        <v>8000</v>
      </c>
      <c r="C195" s="57" t="s">
        <v>905</v>
      </c>
      <c r="D195" s="36">
        <f>SUM(D196+D217+D232)</f>
        <v>31709064</v>
      </c>
      <c r="E195" s="36">
        <f t="shared" ref="E195:O195" si="40">SUM(E196+E217+E232)</f>
        <v>29425672</v>
      </c>
      <c r="F195" s="36">
        <f t="shared" si="40"/>
        <v>49693439</v>
      </c>
      <c r="G195" s="36">
        <f t="shared" si="40"/>
        <v>33852529</v>
      </c>
      <c r="H195" s="36">
        <f t="shared" si="40"/>
        <v>39591926</v>
      </c>
      <c r="I195" s="36">
        <f t="shared" si="40"/>
        <v>38648954</v>
      </c>
      <c r="J195" s="36">
        <f t="shared" si="40"/>
        <v>28265574</v>
      </c>
      <c r="K195" s="36">
        <f t="shared" si="40"/>
        <v>47962425</v>
      </c>
      <c r="L195" s="36">
        <f t="shared" si="40"/>
        <v>33852301</v>
      </c>
      <c r="M195" s="36">
        <f t="shared" si="40"/>
        <v>17344332</v>
      </c>
      <c r="N195" s="36">
        <f t="shared" si="40"/>
        <v>30065986</v>
      </c>
      <c r="O195" s="36">
        <f t="shared" si="40"/>
        <v>42160798</v>
      </c>
      <c r="P195" s="37">
        <f t="shared" si="28"/>
        <v>422573000</v>
      </c>
    </row>
    <row r="196" spans="1:16" x14ac:dyDescent="0.25">
      <c r="A196" s="31" t="s">
        <v>906</v>
      </c>
      <c r="B196" s="43">
        <v>8100</v>
      </c>
      <c r="C196" s="58" t="s">
        <v>589</v>
      </c>
      <c r="D196" s="36">
        <f>SUM(D197+D211)</f>
        <v>15125136</v>
      </c>
      <c r="E196" s="36">
        <f t="shared" ref="E196:O196" si="41">SUM(E197+E211)</f>
        <v>17174429</v>
      </c>
      <c r="F196" s="36">
        <f t="shared" si="41"/>
        <v>19824786</v>
      </c>
      <c r="G196" s="36">
        <f t="shared" si="41"/>
        <v>17207539</v>
      </c>
      <c r="H196" s="36">
        <f t="shared" si="41"/>
        <v>17571964</v>
      </c>
      <c r="I196" s="36">
        <f t="shared" si="41"/>
        <v>17526511</v>
      </c>
      <c r="J196" s="36">
        <f t="shared" si="41"/>
        <v>17277426</v>
      </c>
      <c r="K196" s="36">
        <f t="shared" si="41"/>
        <v>21654110</v>
      </c>
      <c r="L196" s="36">
        <f t="shared" si="41"/>
        <v>14122369</v>
      </c>
      <c r="M196" s="36">
        <f t="shared" si="41"/>
        <v>6356184</v>
      </c>
      <c r="N196" s="36">
        <f t="shared" si="41"/>
        <v>20315809</v>
      </c>
      <c r="O196" s="36">
        <f t="shared" si="41"/>
        <v>21907428</v>
      </c>
      <c r="P196" s="37">
        <f t="shared" si="28"/>
        <v>206063691</v>
      </c>
    </row>
    <row r="197" spans="1:16" x14ac:dyDescent="0.25">
      <c r="A197" s="31" t="s">
        <v>907</v>
      </c>
      <c r="B197" s="45">
        <v>811</v>
      </c>
      <c r="C197" s="56" t="s">
        <v>908</v>
      </c>
      <c r="D197" s="36">
        <f>SUM(D198:D210)</f>
        <v>14114103</v>
      </c>
      <c r="E197" s="36">
        <f t="shared" ref="E197:O197" si="42">SUM(E198:E210)</f>
        <v>15212853</v>
      </c>
      <c r="F197" s="36">
        <f t="shared" si="42"/>
        <v>17071658</v>
      </c>
      <c r="G197" s="36">
        <f t="shared" si="42"/>
        <v>16344474</v>
      </c>
      <c r="H197" s="36">
        <f t="shared" si="42"/>
        <v>16710552</v>
      </c>
      <c r="I197" s="36">
        <f t="shared" si="42"/>
        <v>16725945</v>
      </c>
      <c r="J197" s="36">
        <f t="shared" si="42"/>
        <v>15795801</v>
      </c>
      <c r="K197" s="36">
        <f t="shared" si="42"/>
        <v>20241362</v>
      </c>
      <c r="L197" s="36">
        <f t="shared" si="42"/>
        <v>13287069</v>
      </c>
      <c r="M197" s="36">
        <f t="shared" si="42"/>
        <v>5081956</v>
      </c>
      <c r="N197" s="36">
        <f t="shared" si="42"/>
        <v>18804981</v>
      </c>
      <c r="O197" s="36">
        <f t="shared" si="42"/>
        <v>20699303</v>
      </c>
      <c r="P197" s="37">
        <f t="shared" si="28"/>
        <v>190090057</v>
      </c>
    </row>
    <row r="198" spans="1:16" x14ac:dyDescent="0.25">
      <c r="A198" s="31" t="s">
        <v>587</v>
      </c>
      <c r="B198" s="47">
        <v>81101</v>
      </c>
      <c r="C198" s="55" t="s">
        <v>909</v>
      </c>
      <c r="D198" s="50">
        <v>11456857</v>
      </c>
      <c r="E198" s="50">
        <v>13726113</v>
      </c>
      <c r="F198" s="50">
        <v>10712353</v>
      </c>
      <c r="G198" s="50">
        <v>12677779</v>
      </c>
      <c r="H198" s="50">
        <v>13513350</v>
      </c>
      <c r="I198" s="50">
        <v>13229636</v>
      </c>
      <c r="J198" s="50">
        <v>7188580</v>
      </c>
      <c r="K198" s="50">
        <v>13688633</v>
      </c>
      <c r="L198" s="50">
        <v>10580450</v>
      </c>
      <c r="M198" s="50">
        <v>2791440</v>
      </c>
      <c r="N198" s="50">
        <v>17785572</v>
      </c>
      <c r="O198" s="50">
        <v>15984988</v>
      </c>
      <c r="P198" s="51">
        <f t="shared" si="28"/>
        <v>143335751</v>
      </c>
    </row>
    <row r="199" spans="1:16" x14ac:dyDescent="0.25">
      <c r="A199" s="31" t="s">
        <v>592</v>
      </c>
      <c r="B199" s="47">
        <v>81102</v>
      </c>
      <c r="C199" s="55" t="s">
        <v>31</v>
      </c>
      <c r="D199" s="50">
        <v>1624396</v>
      </c>
      <c r="E199" s="50">
        <v>437833</v>
      </c>
      <c r="F199" s="50">
        <v>4350189</v>
      </c>
      <c r="G199" s="50">
        <v>2194332</v>
      </c>
      <c r="H199" s="50">
        <v>2154306</v>
      </c>
      <c r="I199" s="50">
        <v>2608588</v>
      </c>
      <c r="J199" s="50">
        <v>0</v>
      </c>
      <c r="K199" s="50">
        <v>3242144</v>
      </c>
      <c r="L199" s="50">
        <v>1654229</v>
      </c>
      <c r="M199" s="50">
        <v>1062497</v>
      </c>
      <c r="N199" s="50">
        <v>37188</v>
      </c>
      <c r="O199" s="50">
        <v>3786582</v>
      </c>
      <c r="P199" s="51">
        <f t="shared" si="28"/>
        <v>23152284</v>
      </c>
    </row>
    <row r="200" spans="1:16" x14ac:dyDescent="0.25">
      <c r="A200" s="31" t="s">
        <v>595</v>
      </c>
      <c r="B200" s="47">
        <v>81103</v>
      </c>
      <c r="C200" s="55" t="s">
        <v>910</v>
      </c>
      <c r="D200" s="50">
        <v>153605</v>
      </c>
      <c r="E200" s="50">
        <v>153605</v>
      </c>
      <c r="F200" s="50">
        <v>872679</v>
      </c>
      <c r="G200" s="50">
        <v>303273</v>
      </c>
      <c r="H200" s="50">
        <v>442977</v>
      </c>
      <c r="I200" s="50">
        <v>383614</v>
      </c>
      <c r="J200" s="50">
        <v>636889</v>
      </c>
      <c r="K200" s="50">
        <v>636889</v>
      </c>
      <c r="L200" s="50">
        <v>370972</v>
      </c>
      <c r="M200" s="50">
        <v>636889</v>
      </c>
      <c r="N200" s="50">
        <v>404613</v>
      </c>
      <c r="O200" s="50">
        <v>196346</v>
      </c>
      <c r="P200" s="51">
        <f t="shared" si="28"/>
        <v>5192351</v>
      </c>
    </row>
    <row r="201" spans="1:16" x14ac:dyDescent="0.25">
      <c r="A201" s="31" t="s">
        <v>598</v>
      </c>
      <c r="B201" s="47">
        <v>81104</v>
      </c>
      <c r="C201" s="55" t="s">
        <v>599</v>
      </c>
      <c r="D201" s="50">
        <v>595717</v>
      </c>
      <c r="E201" s="50">
        <v>595717</v>
      </c>
      <c r="F201" s="50">
        <v>869089</v>
      </c>
      <c r="G201" s="50">
        <v>941583</v>
      </c>
      <c r="H201" s="50">
        <v>276530</v>
      </c>
      <c r="I201" s="50">
        <v>254134</v>
      </c>
      <c r="J201" s="50">
        <v>304853</v>
      </c>
      <c r="K201" s="50">
        <v>243736</v>
      </c>
      <c r="L201" s="50">
        <v>361186</v>
      </c>
      <c r="M201" s="50">
        <v>304853</v>
      </c>
      <c r="N201" s="50">
        <v>304853</v>
      </c>
      <c r="O201" s="50">
        <v>440658</v>
      </c>
      <c r="P201" s="51">
        <f t="shared" si="28"/>
        <v>5492909</v>
      </c>
    </row>
    <row r="202" spans="1:16" x14ac:dyDescent="0.25">
      <c r="A202" s="31" t="s">
        <v>601</v>
      </c>
      <c r="B202" s="47">
        <v>81105</v>
      </c>
      <c r="C202" s="55" t="s">
        <v>911</v>
      </c>
      <c r="D202" s="50">
        <v>283528</v>
      </c>
      <c r="E202" s="50">
        <v>299585</v>
      </c>
      <c r="F202" s="50">
        <v>267348</v>
      </c>
      <c r="G202" s="50">
        <v>227507</v>
      </c>
      <c r="H202" s="50">
        <v>323389</v>
      </c>
      <c r="I202" s="50">
        <v>249973</v>
      </c>
      <c r="J202" s="50">
        <v>0</v>
      </c>
      <c r="K202" s="50">
        <v>563240</v>
      </c>
      <c r="L202" s="50">
        <v>320232</v>
      </c>
      <c r="M202" s="50">
        <v>286277</v>
      </c>
      <c r="N202" s="50">
        <v>272755</v>
      </c>
      <c r="O202" s="50">
        <v>290729</v>
      </c>
      <c r="P202" s="51">
        <f t="shared" si="28"/>
        <v>3384563</v>
      </c>
    </row>
    <row r="203" spans="1:16" x14ac:dyDescent="0.25">
      <c r="A203" s="31" t="s">
        <v>604</v>
      </c>
      <c r="B203" s="47">
        <v>81106</v>
      </c>
      <c r="C203" s="55" t="s">
        <v>912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1">
        <f t="shared" ref="P203:P244" si="43">SUM(D203:O203)</f>
        <v>0</v>
      </c>
    </row>
    <row r="204" spans="1:16" x14ac:dyDescent="0.25">
      <c r="A204" s="31" t="s">
        <v>607</v>
      </c>
      <c r="B204" s="47">
        <v>81107</v>
      </c>
      <c r="C204" s="55" t="s">
        <v>608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1">
        <f t="shared" si="43"/>
        <v>0</v>
      </c>
    </row>
    <row r="205" spans="1:16" x14ac:dyDescent="0.25">
      <c r="A205" s="31" t="s">
        <v>610</v>
      </c>
      <c r="B205" s="47">
        <v>81108</v>
      </c>
      <c r="C205" s="55" t="s">
        <v>913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5807840</v>
      </c>
      <c r="K205" s="50">
        <v>1007902</v>
      </c>
      <c r="L205" s="50">
        <v>0</v>
      </c>
      <c r="M205" s="50">
        <v>0</v>
      </c>
      <c r="N205" s="50">
        <v>0</v>
      </c>
      <c r="O205" s="50">
        <v>0</v>
      </c>
      <c r="P205" s="51">
        <f t="shared" si="43"/>
        <v>6815742</v>
      </c>
    </row>
    <row r="206" spans="1:16" x14ac:dyDescent="0.25">
      <c r="A206" s="31" t="s">
        <v>613</v>
      </c>
      <c r="B206" s="47">
        <v>81109</v>
      </c>
      <c r="C206" s="55" t="s">
        <v>724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1">
        <f t="shared" si="43"/>
        <v>0</v>
      </c>
    </row>
    <row r="207" spans="1:16" x14ac:dyDescent="0.25">
      <c r="A207" s="31" t="s">
        <v>616</v>
      </c>
      <c r="B207" s="47">
        <v>81110</v>
      </c>
      <c r="C207" s="55" t="s">
        <v>914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1">
        <f t="shared" si="43"/>
        <v>0</v>
      </c>
    </row>
    <row r="208" spans="1:16" x14ac:dyDescent="0.25">
      <c r="A208" s="31" t="s">
        <v>619</v>
      </c>
      <c r="B208" s="47">
        <v>81111</v>
      </c>
      <c r="C208" s="55" t="s">
        <v>915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1">
        <f t="shared" si="43"/>
        <v>0</v>
      </c>
    </row>
    <row r="209" spans="1:16" x14ac:dyDescent="0.25">
      <c r="A209" s="31" t="s">
        <v>622</v>
      </c>
      <c r="B209" s="47">
        <v>81112</v>
      </c>
      <c r="C209" s="55" t="s">
        <v>916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403475</v>
      </c>
      <c r="K209" s="50">
        <v>585451</v>
      </c>
      <c r="L209" s="50">
        <v>0</v>
      </c>
      <c r="M209" s="50">
        <v>0</v>
      </c>
      <c r="N209" s="50">
        <v>0</v>
      </c>
      <c r="O209" s="50">
        <v>0</v>
      </c>
      <c r="P209" s="51">
        <f t="shared" si="43"/>
        <v>988926</v>
      </c>
    </row>
    <row r="210" spans="1:16" x14ac:dyDescent="0.25">
      <c r="A210" s="31" t="s">
        <v>625</v>
      </c>
      <c r="B210" s="47">
        <v>81113</v>
      </c>
      <c r="C210" s="55" t="s">
        <v>626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1454164</v>
      </c>
      <c r="K210" s="50">
        <v>273367</v>
      </c>
      <c r="L210" s="50">
        <v>0</v>
      </c>
      <c r="M210" s="50">
        <v>0</v>
      </c>
      <c r="N210" s="50">
        <v>0</v>
      </c>
      <c r="O210" s="50">
        <v>0</v>
      </c>
      <c r="P210" s="51">
        <f t="shared" si="43"/>
        <v>1727531</v>
      </c>
    </row>
    <row r="211" spans="1:16" x14ac:dyDescent="0.25">
      <c r="A211" s="31" t="s">
        <v>917</v>
      </c>
      <c r="B211" s="45">
        <v>812</v>
      </c>
      <c r="C211" s="56" t="s">
        <v>918</v>
      </c>
      <c r="D211" s="36">
        <f>SUM(D212:D216)</f>
        <v>1011033</v>
      </c>
      <c r="E211" s="36">
        <f t="shared" ref="E211:O211" si="44">SUM(E212:E216)</f>
        <v>1961576</v>
      </c>
      <c r="F211" s="36">
        <f t="shared" si="44"/>
        <v>2753128</v>
      </c>
      <c r="G211" s="36">
        <f t="shared" si="44"/>
        <v>863065</v>
      </c>
      <c r="H211" s="36">
        <f t="shared" si="44"/>
        <v>861412</v>
      </c>
      <c r="I211" s="36">
        <f t="shared" si="44"/>
        <v>800566</v>
      </c>
      <c r="J211" s="36">
        <f t="shared" si="44"/>
        <v>1481625</v>
      </c>
      <c r="K211" s="36">
        <f t="shared" si="44"/>
        <v>1412748</v>
      </c>
      <c r="L211" s="36">
        <f t="shared" si="44"/>
        <v>835300</v>
      </c>
      <c r="M211" s="36">
        <f t="shared" si="44"/>
        <v>1274228</v>
      </c>
      <c r="N211" s="36">
        <f t="shared" si="44"/>
        <v>1510828</v>
      </c>
      <c r="O211" s="36">
        <f t="shared" si="44"/>
        <v>1208125</v>
      </c>
      <c r="P211" s="37">
        <f t="shared" si="43"/>
        <v>15973634</v>
      </c>
    </row>
    <row r="212" spans="1:16" x14ac:dyDescent="0.25">
      <c r="A212" s="31" t="s">
        <v>628</v>
      </c>
      <c r="B212" s="47">
        <v>81201</v>
      </c>
      <c r="C212" s="55" t="s">
        <v>724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1">
        <f t="shared" si="43"/>
        <v>0</v>
      </c>
    </row>
    <row r="213" spans="1:16" x14ac:dyDescent="0.25">
      <c r="A213" s="31" t="s">
        <v>630</v>
      </c>
      <c r="B213" s="47">
        <v>81202</v>
      </c>
      <c r="C213" s="55" t="s">
        <v>914</v>
      </c>
      <c r="D213" s="50">
        <v>0</v>
      </c>
      <c r="E213" s="50">
        <v>509010</v>
      </c>
      <c r="F213" s="50">
        <v>1069236</v>
      </c>
      <c r="G213" s="50">
        <v>491582</v>
      </c>
      <c r="H213" s="50">
        <v>519989</v>
      </c>
      <c r="I213" s="50">
        <v>464688</v>
      </c>
      <c r="J213" s="50">
        <v>0</v>
      </c>
      <c r="K213" s="50">
        <v>1086107</v>
      </c>
      <c r="L213" s="50">
        <v>515211</v>
      </c>
      <c r="M213" s="50">
        <v>0</v>
      </c>
      <c r="N213" s="50">
        <v>460409</v>
      </c>
      <c r="O213" s="50">
        <v>563765</v>
      </c>
      <c r="P213" s="51">
        <f t="shared" si="43"/>
        <v>5679997</v>
      </c>
    </row>
    <row r="214" spans="1:16" x14ac:dyDescent="0.25">
      <c r="A214" s="31" t="s">
        <v>632</v>
      </c>
      <c r="B214" s="47">
        <v>81203</v>
      </c>
      <c r="C214" s="55" t="s">
        <v>32</v>
      </c>
      <c r="D214" s="50">
        <v>51020</v>
      </c>
      <c r="E214" s="50">
        <v>338095</v>
      </c>
      <c r="F214" s="50">
        <v>83408</v>
      </c>
      <c r="G214" s="50">
        <v>73984</v>
      </c>
      <c r="H214" s="50">
        <v>18399</v>
      </c>
      <c r="I214" s="50">
        <v>24041</v>
      </c>
      <c r="J214" s="50">
        <v>40646</v>
      </c>
      <c r="K214" s="50">
        <v>25708</v>
      </c>
      <c r="L214" s="50">
        <v>16925</v>
      </c>
      <c r="M214" s="50">
        <v>15757</v>
      </c>
      <c r="N214" s="50">
        <v>20633</v>
      </c>
      <c r="O214" s="50">
        <v>52692</v>
      </c>
      <c r="P214" s="51">
        <f t="shared" si="43"/>
        <v>761308</v>
      </c>
    </row>
    <row r="215" spans="1:16" x14ac:dyDescent="0.25">
      <c r="A215" s="31" t="s">
        <v>635</v>
      </c>
      <c r="B215" s="47">
        <v>81204</v>
      </c>
      <c r="C215" s="55" t="s">
        <v>919</v>
      </c>
      <c r="D215" s="50">
        <v>960013</v>
      </c>
      <c r="E215" s="50">
        <v>1114471</v>
      </c>
      <c r="F215" s="50">
        <v>1600484</v>
      </c>
      <c r="G215" s="50">
        <v>297499</v>
      </c>
      <c r="H215" s="50">
        <v>323024</v>
      </c>
      <c r="I215" s="50">
        <v>311837</v>
      </c>
      <c r="J215" s="50">
        <v>1440979</v>
      </c>
      <c r="K215" s="50">
        <v>300933</v>
      </c>
      <c r="L215" s="50">
        <v>303164</v>
      </c>
      <c r="M215" s="50">
        <v>1258471</v>
      </c>
      <c r="N215" s="50">
        <v>1029786</v>
      </c>
      <c r="O215" s="50">
        <v>591668</v>
      </c>
      <c r="P215" s="51">
        <f t="shared" si="43"/>
        <v>9532329</v>
      </c>
    </row>
    <row r="216" spans="1:16" x14ac:dyDescent="0.25">
      <c r="A216" s="31" t="s">
        <v>638</v>
      </c>
      <c r="B216" s="47">
        <v>81205</v>
      </c>
      <c r="C216" s="55" t="s">
        <v>639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1">
        <f t="shared" si="43"/>
        <v>0</v>
      </c>
    </row>
    <row r="217" spans="1:16" x14ac:dyDescent="0.25">
      <c r="A217" s="31" t="s">
        <v>920</v>
      </c>
      <c r="B217" s="43">
        <v>8200</v>
      </c>
      <c r="C217" s="58" t="s">
        <v>642</v>
      </c>
      <c r="D217" s="36">
        <f>SUM(D218+D225)</f>
        <v>13575977</v>
      </c>
      <c r="E217" s="36">
        <f t="shared" ref="E217:O217" si="45">SUM(E218+E225)</f>
        <v>12251243</v>
      </c>
      <c r="F217" s="36">
        <f t="shared" si="45"/>
        <v>29868653</v>
      </c>
      <c r="G217" s="36">
        <f t="shared" si="45"/>
        <v>16644990</v>
      </c>
      <c r="H217" s="36">
        <f t="shared" si="45"/>
        <v>22019962</v>
      </c>
      <c r="I217" s="36">
        <f t="shared" si="45"/>
        <v>16456607</v>
      </c>
      <c r="J217" s="36">
        <f t="shared" si="45"/>
        <v>10988148</v>
      </c>
      <c r="K217" s="36">
        <f t="shared" si="45"/>
        <v>22808938</v>
      </c>
      <c r="L217" s="36">
        <f t="shared" si="45"/>
        <v>16230523</v>
      </c>
      <c r="M217" s="36">
        <f t="shared" si="45"/>
        <v>10988148</v>
      </c>
      <c r="N217" s="36">
        <f t="shared" si="45"/>
        <v>9750177</v>
      </c>
      <c r="O217" s="36">
        <f t="shared" si="45"/>
        <v>20253370</v>
      </c>
      <c r="P217" s="37">
        <f t="shared" si="43"/>
        <v>201836736</v>
      </c>
    </row>
    <row r="218" spans="1:16" x14ac:dyDescent="0.25">
      <c r="A218" s="31" t="s">
        <v>921</v>
      </c>
      <c r="B218" s="45">
        <v>821</v>
      </c>
      <c r="C218" s="56" t="s">
        <v>922</v>
      </c>
      <c r="D218" s="36">
        <f>SUM(D219:D224)</f>
        <v>10988148</v>
      </c>
      <c r="E218" s="36">
        <f t="shared" ref="E218:O218" si="46">SUM(E219:E224)</f>
        <v>10988148</v>
      </c>
      <c r="F218" s="36">
        <f t="shared" si="46"/>
        <v>10988148</v>
      </c>
      <c r="G218" s="36">
        <f t="shared" si="46"/>
        <v>10988148</v>
      </c>
      <c r="H218" s="36">
        <f t="shared" si="46"/>
        <v>10988148</v>
      </c>
      <c r="I218" s="36">
        <f t="shared" si="46"/>
        <v>10988148</v>
      </c>
      <c r="J218" s="36">
        <f t="shared" si="46"/>
        <v>10988148</v>
      </c>
      <c r="K218" s="36">
        <f t="shared" si="46"/>
        <v>10988148</v>
      </c>
      <c r="L218" s="36">
        <f t="shared" si="46"/>
        <v>10988148</v>
      </c>
      <c r="M218" s="36">
        <f t="shared" si="46"/>
        <v>10988148</v>
      </c>
      <c r="N218" s="36">
        <f t="shared" si="46"/>
        <v>6615699</v>
      </c>
      <c r="O218" s="36">
        <f t="shared" si="46"/>
        <v>6615699</v>
      </c>
      <c r="P218" s="37">
        <f t="shared" si="43"/>
        <v>123112878</v>
      </c>
    </row>
    <row r="219" spans="1:16" x14ac:dyDescent="0.25">
      <c r="A219" s="31" t="s">
        <v>641</v>
      </c>
      <c r="B219" s="47">
        <v>82101</v>
      </c>
      <c r="C219" s="55" t="s">
        <v>923</v>
      </c>
      <c r="D219" s="50">
        <v>4372449</v>
      </c>
      <c r="E219" s="50">
        <v>4372449</v>
      </c>
      <c r="F219" s="50">
        <v>4372449</v>
      </c>
      <c r="G219" s="50">
        <v>4372449</v>
      </c>
      <c r="H219" s="50">
        <v>4372449</v>
      </c>
      <c r="I219" s="50">
        <v>4372449</v>
      </c>
      <c r="J219" s="50">
        <v>4372449</v>
      </c>
      <c r="K219" s="50">
        <v>4372449</v>
      </c>
      <c r="L219" s="50">
        <v>4372449</v>
      </c>
      <c r="M219" s="50">
        <v>4372449</v>
      </c>
      <c r="N219" s="50">
        <v>0</v>
      </c>
      <c r="O219" s="50">
        <v>0</v>
      </c>
      <c r="P219" s="51">
        <f t="shared" si="43"/>
        <v>43724490</v>
      </c>
    </row>
    <row r="220" spans="1:16" x14ac:dyDescent="0.25">
      <c r="A220" s="31" t="s">
        <v>645</v>
      </c>
      <c r="B220" s="47">
        <v>82102</v>
      </c>
      <c r="C220" s="55" t="s">
        <v>924</v>
      </c>
      <c r="D220" s="50">
        <v>6615699</v>
      </c>
      <c r="E220" s="50">
        <v>6615699</v>
      </c>
      <c r="F220" s="50">
        <v>6615699</v>
      </c>
      <c r="G220" s="50">
        <v>6615699</v>
      </c>
      <c r="H220" s="50">
        <v>6615699</v>
      </c>
      <c r="I220" s="50">
        <v>6615699</v>
      </c>
      <c r="J220" s="50">
        <v>6615699</v>
      </c>
      <c r="K220" s="50">
        <v>6615699</v>
      </c>
      <c r="L220" s="50">
        <v>6615699</v>
      </c>
      <c r="M220" s="50">
        <v>6615699</v>
      </c>
      <c r="N220" s="50">
        <v>6615699</v>
      </c>
      <c r="O220" s="50">
        <v>6615699</v>
      </c>
      <c r="P220" s="51">
        <f t="shared" si="43"/>
        <v>79388388</v>
      </c>
    </row>
    <row r="221" spans="1:16" x14ac:dyDescent="0.25">
      <c r="A221" s="31" t="s">
        <v>648</v>
      </c>
      <c r="B221" s="47">
        <v>82103</v>
      </c>
      <c r="C221" s="55" t="s">
        <v>925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1">
        <f t="shared" si="43"/>
        <v>0</v>
      </c>
    </row>
    <row r="222" spans="1:16" x14ac:dyDescent="0.25">
      <c r="A222" s="31" t="s">
        <v>651</v>
      </c>
      <c r="B222" s="47">
        <v>82104</v>
      </c>
      <c r="C222" s="55" t="s">
        <v>926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1">
        <f t="shared" si="43"/>
        <v>0</v>
      </c>
    </row>
    <row r="223" spans="1:16" x14ac:dyDescent="0.25">
      <c r="A223" s="31" t="s">
        <v>654</v>
      </c>
      <c r="B223" s="47">
        <v>82105</v>
      </c>
      <c r="C223" s="55" t="s">
        <v>927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1">
        <f t="shared" si="43"/>
        <v>0</v>
      </c>
    </row>
    <row r="224" spans="1:16" x14ac:dyDescent="0.25">
      <c r="A224" s="31" t="s">
        <v>657</v>
      </c>
      <c r="B224" s="47">
        <v>82106</v>
      </c>
      <c r="C224" s="55" t="s">
        <v>658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1">
        <f t="shared" si="43"/>
        <v>0</v>
      </c>
    </row>
    <row r="225" spans="1:16" x14ac:dyDescent="0.25">
      <c r="A225" s="31" t="s">
        <v>928</v>
      </c>
      <c r="B225" s="45">
        <v>822</v>
      </c>
      <c r="C225" s="56" t="s">
        <v>929</v>
      </c>
      <c r="D225" s="36">
        <f>SUM(D226:D231)</f>
        <v>2587829</v>
      </c>
      <c r="E225" s="36">
        <f t="shared" ref="E225:O225" si="47">SUM(E226:E231)</f>
        <v>1263095</v>
      </c>
      <c r="F225" s="36">
        <f t="shared" si="47"/>
        <v>18880505</v>
      </c>
      <c r="G225" s="36">
        <f t="shared" si="47"/>
        <v>5656842</v>
      </c>
      <c r="H225" s="36">
        <f t="shared" si="47"/>
        <v>11031814</v>
      </c>
      <c r="I225" s="36">
        <f t="shared" si="47"/>
        <v>5468459</v>
      </c>
      <c r="J225" s="36">
        <f t="shared" si="47"/>
        <v>0</v>
      </c>
      <c r="K225" s="36">
        <f t="shared" si="47"/>
        <v>11820790</v>
      </c>
      <c r="L225" s="36">
        <f t="shared" si="47"/>
        <v>5242375</v>
      </c>
      <c r="M225" s="36">
        <f t="shared" si="47"/>
        <v>0</v>
      </c>
      <c r="N225" s="36">
        <f t="shared" si="47"/>
        <v>3134478</v>
      </c>
      <c r="O225" s="36">
        <f t="shared" si="47"/>
        <v>13637671</v>
      </c>
      <c r="P225" s="37">
        <f t="shared" si="43"/>
        <v>78723858</v>
      </c>
    </row>
    <row r="226" spans="1:16" x14ac:dyDescent="0.25">
      <c r="A226" s="31" t="s">
        <v>660</v>
      </c>
      <c r="B226" s="47">
        <v>82201</v>
      </c>
      <c r="C226" s="55" t="s">
        <v>930</v>
      </c>
      <c r="D226" s="50">
        <v>0</v>
      </c>
      <c r="E226" s="50">
        <v>1263095</v>
      </c>
      <c r="F226" s="50">
        <v>2682784</v>
      </c>
      <c r="G226" s="50">
        <v>2404031</v>
      </c>
      <c r="H226" s="50">
        <v>2637243</v>
      </c>
      <c r="I226" s="50">
        <v>2322833</v>
      </c>
      <c r="J226" s="50">
        <v>0</v>
      </c>
      <c r="K226" s="50">
        <v>4258518</v>
      </c>
      <c r="L226" s="50">
        <v>2381988</v>
      </c>
      <c r="M226" s="50">
        <v>0</v>
      </c>
      <c r="N226" s="50">
        <v>1215993</v>
      </c>
      <c r="O226" s="50">
        <v>3495279</v>
      </c>
      <c r="P226" s="51">
        <f t="shared" si="43"/>
        <v>22661764</v>
      </c>
    </row>
    <row r="227" spans="1:16" x14ac:dyDescent="0.25">
      <c r="A227" s="31" t="s">
        <v>663</v>
      </c>
      <c r="B227" s="47">
        <v>82202</v>
      </c>
      <c r="C227" s="55" t="s">
        <v>931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1">
        <f t="shared" si="43"/>
        <v>0</v>
      </c>
    </row>
    <row r="228" spans="1:16" x14ac:dyDescent="0.25">
      <c r="A228" s="31" t="s">
        <v>666</v>
      </c>
      <c r="B228" s="47">
        <v>82203</v>
      </c>
      <c r="C228" s="55" t="s">
        <v>35</v>
      </c>
      <c r="D228" s="50">
        <v>0</v>
      </c>
      <c r="E228" s="50">
        <v>0</v>
      </c>
      <c r="F228" s="50">
        <v>10300000</v>
      </c>
      <c r="G228" s="50">
        <v>0</v>
      </c>
      <c r="H228" s="50">
        <v>5106627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5150000</v>
      </c>
      <c r="P228" s="51">
        <f t="shared" si="43"/>
        <v>20556627</v>
      </c>
    </row>
    <row r="229" spans="1:16" x14ac:dyDescent="0.25">
      <c r="A229" s="31" t="s">
        <v>669</v>
      </c>
      <c r="B229" s="47">
        <v>82204</v>
      </c>
      <c r="C229" s="55" t="s">
        <v>932</v>
      </c>
      <c r="D229" s="50">
        <v>2587829</v>
      </c>
      <c r="E229" s="50">
        <v>0</v>
      </c>
      <c r="F229" s="50">
        <v>5897721</v>
      </c>
      <c r="G229" s="50">
        <v>3252811</v>
      </c>
      <c r="H229" s="50">
        <v>3287944</v>
      </c>
      <c r="I229" s="50">
        <v>3145626</v>
      </c>
      <c r="J229" s="50">
        <v>0</v>
      </c>
      <c r="K229" s="50">
        <v>7562272</v>
      </c>
      <c r="L229" s="50">
        <v>2860387</v>
      </c>
      <c r="M229" s="50">
        <v>0</v>
      </c>
      <c r="N229" s="50">
        <v>1918485</v>
      </c>
      <c r="O229" s="50">
        <v>4992392</v>
      </c>
      <c r="P229" s="51">
        <f t="shared" si="43"/>
        <v>35505467</v>
      </c>
    </row>
    <row r="230" spans="1:16" x14ac:dyDescent="0.25">
      <c r="A230" s="31" t="s">
        <v>672</v>
      </c>
      <c r="B230" s="47">
        <v>82205</v>
      </c>
      <c r="C230" s="55" t="s">
        <v>673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1">
        <f t="shared" si="43"/>
        <v>0</v>
      </c>
    </row>
    <row r="231" spans="1:16" x14ac:dyDescent="0.25">
      <c r="A231" s="31" t="s">
        <v>675</v>
      </c>
      <c r="B231" s="47">
        <v>82206</v>
      </c>
      <c r="C231" s="55" t="s">
        <v>676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1">
        <f t="shared" si="43"/>
        <v>0</v>
      </c>
    </row>
    <row r="232" spans="1:16" x14ac:dyDescent="0.25">
      <c r="A232" s="31" t="s">
        <v>933</v>
      </c>
      <c r="B232" s="43">
        <v>8300</v>
      </c>
      <c r="C232" s="58" t="s">
        <v>681</v>
      </c>
      <c r="D232" s="36">
        <f>SUM(D233)</f>
        <v>3007951</v>
      </c>
      <c r="E232" s="36">
        <f t="shared" ref="E232:O232" si="48">SUM(E233)</f>
        <v>0</v>
      </c>
      <c r="F232" s="36">
        <f t="shared" si="48"/>
        <v>0</v>
      </c>
      <c r="G232" s="36">
        <f t="shared" si="48"/>
        <v>0</v>
      </c>
      <c r="H232" s="36">
        <f t="shared" si="48"/>
        <v>0</v>
      </c>
      <c r="I232" s="36">
        <f t="shared" si="48"/>
        <v>4665836</v>
      </c>
      <c r="J232" s="36">
        <f t="shared" si="48"/>
        <v>0</v>
      </c>
      <c r="K232" s="36">
        <f t="shared" si="48"/>
        <v>3499377</v>
      </c>
      <c r="L232" s="36">
        <f t="shared" si="48"/>
        <v>3499409</v>
      </c>
      <c r="M232" s="36">
        <f t="shared" si="48"/>
        <v>0</v>
      </c>
      <c r="N232" s="36">
        <f t="shared" si="48"/>
        <v>0</v>
      </c>
      <c r="O232" s="36">
        <f t="shared" si="48"/>
        <v>0</v>
      </c>
      <c r="P232" s="37">
        <f t="shared" si="43"/>
        <v>14672573</v>
      </c>
    </row>
    <row r="233" spans="1:16" x14ac:dyDescent="0.25">
      <c r="A233" s="31" t="s">
        <v>934</v>
      </c>
      <c r="B233" s="45">
        <v>831</v>
      </c>
      <c r="C233" s="56" t="s">
        <v>935</v>
      </c>
      <c r="D233" s="36">
        <f>SUM(D234:D244)</f>
        <v>3007951</v>
      </c>
      <c r="E233" s="36">
        <f t="shared" ref="E233:O233" si="49">SUM(E234:E244)</f>
        <v>0</v>
      </c>
      <c r="F233" s="36">
        <f t="shared" si="49"/>
        <v>0</v>
      </c>
      <c r="G233" s="36">
        <f t="shared" si="49"/>
        <v>0</v>
      </c>
      <c r="H233" s="36">
        <f t="shared" si="49"/>
        <v>0</v>
      </c>
      <c r="I233" s="36">
        <f t="shared" si="49"/>
        <v>4665836</v>
      </c>
      <c r="J233" s="36">
        <f t="shared" si="49"/>
        <v>0</v>
      </c>
      <c r="K233" s="36">
        <f t="shared" si="49"/>
        <v>3499377</v>
      </c>
      <c r="L233" s="36">
        <f t="shared" si="49"/>
        <v>3499409</v>
      </c>
      <c r="M233" s="36">
        <f t="shared" si="49"/>
        <v>0</v>
      </c>
      <c r="N233" s="36">
        <f t="shared" si="49"/>
        <v>0</v>
      </c>
      <c r="O233" s="36">
        <f t="shared" si="49"/>
        <v>0</v>
      </c>
      <c r="P233" s="37">
        <f t="shared" si="43"/>
        <v>14672573</v>
      </c>
    </row>
    <row r="234" spans="1:16" x14ac:dyDescent="0.25">
      <c r="A234" s="31" t="s">
        <v>680</v>
      </c>
      <c r="B234" s="47">
        <v>83101</v>
      </c>
      <c r="C234" s="55" t="s">
        <v>936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1">
        <f t="shared" si="43"/>
        <v>0</v>
      </c>
    </row>
    <row r="235" spans="1:16" x14ac:dyDescent="0.25">
      <c r="A235" s="31" t="s">
        <v>684</v>
      </c>
      <c r="B235" s="47">
        <v>83102</v>
      </c>
      <c r="C235" s="55" t="s">
        <v>937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1">
        <f t="shared" si="43"/>
        <v>0</v>
      </c>
    </row>
    <row r="236" spans="1:16" x14ac:dyDescent="0.25">
      <c r="A236" s="31" t="s">
        <v>687</v>
      </c>
      <c r="B236" s="47">
        <v>83103</v>
      </c>
      <c r="C236" s="55" t="s">
        <v>938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1">
        <f t="shared" si="43"/>
        <v>0</v>
      </c>
    </row>
    <row r="237" spans="1:16" x14ac:dyDescent="0.25">
      <c r="A237" s="31" t="s">
        <v>690</v>
      </c>
      <c r="B237" s="47">
        <v>83104</v>
      </c>
      <c r="C237" s="55" t="s">
        <v>939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1">
        <f t="shared" si="43"/>
        <v>0</v>
      </c>
    </row>
    <row r="238" spans="1:16" x14ac:dyDescent="0.25">
      <c r="A238" s="31" t="s">
        <v>693</v>
      </c>
      <c r="B238" s="47">
        <v>83105</v>
      </c>
      <c r="C238" s="55" t="s">
        <v>726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1">
        <f t="shared" si="43"/>
        <v>0</v>
      </c>
    </row>
    <row r="239" spans="1:16" x14ac:dyDescent="0.25">
      <c r="A239" s="31" t="s">
        <v>696</v>
      </c>
      <c r="B239" s="47">
        <v>83106</v>
      </c>
      <c r="C239" s="55" t="s">
        <v>940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1">
        <f t="shared" si="43"/>
        <v>0</v>
      </c>
    </row>
    <row r="240" spans="1:16" x14ac:dyDescent="0.25">
      <c r="A240" s="31" t="s">
        <v>699</v>
      </c>
      <c r="B240" s="47">
        <v>83107</v>
      </c>
      <c r="C240" s="55" t="s">
        <v>700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1">
        <f t="shared" si="43"/>
        <v>0</v>
      </c>
    </row>
    <row r="241" spans="1:16" x14ac:dyDescent="0.25">
      <c r="A241" s="31" t="s">
        <v>702</v>
      </c>
      <c r="B241" s="47">
        <v>83108</v>
      </c>
      <c r="C241" s="55" t="s">
        <v>941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1">
        <f t="shared" si="43"/>
        <v>0</v>
      </c>
    </row>
    <row r="242" spans="1:16" x14ac:dyDescent="0.25">
      <c r="A242" s="31" t="s">
        <v>705</v>
      </c>
      <c r="B242" s="47">
        <v>83109</v>
      </c>
      <c r="C242" s="55" t="s">
        <v>706</v>
      </c>
      <c r="D242" s="50">
        <v>3007951</v>
      </c>
      <c r="E242" s="50">
        <v>0</v>
      </c>
      <c r="F242" s="50">
        <v>0</v>
      </c>
      <c r="G242" s="50">
        <v>0</v>
      </c>
      <c r="H242" s="50">
        <v>0</v>
      </c>
      <c r="I242" s="50">
        <v>4665836</v>
      </c>
      <c r="J242" s="50">
        <v>0</v>
      </c>
      <c r="K242" s="50">
        <v>3499377</v>
      </c>
      <c r="L242" s="50">
        <v>3499409</v>
      </c>
      <c r="M242" s="50">
        <v>0</v>
      </c>
      <c r="N242" s="50">
        <v>0</v>
      </c>
      <c r="O242" s="50">
        <v>0</v>
      </c>
      <c r="P242" s="51">
        <f t="shared" si="43"/>
        <v>14672573</v>
      </c>
    </row>
    <row r="243" spans="1:16" x14ac:dyDescent="0.25">
      <c r="A243" s="31" t="s">
        <v>708</v>
      </c>
      <c r="B243" s="47">
        <v>83110</v>
      </c>
      <c r="C243" s="55" t="s">
        <v>942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1">
        <f t="shared" si="43"/>
        <v>0</v>
      </c>
    </row>
    <row r="244" spans="1:16" x14ac:dyDescent="0.25">
      <c r="A244" s="31" t="s">
        <v>711</v>
      </c>
      <c r="B244" s="47">
        <v>83111</v>
      </c>
      <c r="C244" s="55" t="s">
        <v>943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1">
        <f t="shared" si="43"/>
        <v>0</v>
      </c>
    </row>
    <row r="245" spans="1:16" x14ac:dyDescent="0.25">
      <c r="P245" s="61"/>
    </row>
    <row r="246" spans="1:16" x14ac:dyDescent="0.25">
      <c r="P246" s="61"/>
    </row>
    <row r="247" spans="1:16" x14ac:dyDescent="0.25">
      <c r="P247" s="61"/>
    </row>
    <row r="248" spans="1:16" x14ac:dyDescent="0.25">
      <c r="P248" s="61"/>
    </row>
    <row r="249" spans="1:16" x14ac:dyDescent="0.25">
      <c r="P249" s="61"/>
    </row>
    <row r="250" spans="1:16" x14ac:dyDescent="0.25">
      <c r="P250" s="61"/>
    </row>
    <row r="251" spans="1:16" x14ac:dyDescent="0.25">
      <c r="P251" s="61"/>
    </row>
    <row r="252" spans="1:16" x14ac:dyDescent="0.25">
      <c r="P252" s="61"/>
    </row>
    <row r="253" spans="1:16" x14ac:dyDescent="0.25">
      <c r="P253" s="61"/>
    </row>
  </sheetData>
  <mergeCells count="3">
    <mergeCell ref="B1:P1"/>
    <mergeCell ref="B2:P2"/>
    <mergeCell ref="B3:P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23C5-D9FD-493D-8265-6D4F41247041}">
  <dimension ref="A1:AC213"/>
  <sheetViews>
    <sheetView showOutlineSymbols="0" zoomScale="85" zoomScaleNormal="85" workbookViewId="0">
      <pane xSplit="11" ySplit="1" topLeftCell="U200" activePane="bottomRight" state="frozen"/>
      <selection pane="topRight" activeCell="L1" sqref="L1"/>
      <selection pane="bottomLeft" activeCell="A2" sqref="A2"/>
      <selection pane="bottomRight" activeCell="H219" sqref="H219"/>
    </sheetView>
  </sheetViews>
  <sheetFormatPr baseColWidth="10" defaultRowHeight="12.75" customHeight="1" x14ac:dyDescent="0.25"/>
  <cols>
    <col min="1" max="2" width="11.42578125" style="19"/>
    <col min="3" max="3" width="14.28515625" style="25" customWidth="1"/>
    <col min="4" max="4" width="8.5703125" style="9" hidden="1" customWidth="1"/>
    <col min="5" max="5" width="15.7109375" style="6" hidden="1" customWidth="1"/>
    <col min="6" max="6" width="19.85546875" style="9" customWidth="1"/>
    <col min="7" max="7" width="24.42578125" style="9" hidden="1" customWidth="1"/>
    <col min="8" max="8" width="35.85546875" style="9" customWidth="1"/>
    <col min="9" max="10" width="8.5703125" style="9" hidden="1" customWidth="1"/>
    <col min="11" max="11" width="39.5703125" style="9" customWidth="1"/>
    <col min="12" max="12" width="11.5703125" style="18" customWidth="1"/>
    <col min="13" max="19" width="8.7109375" style="9" customWidth="1"/>
    <col min="20" max="20" width="12.5703125" style="9" customWidth="1"/>
    <col min="21" max="22" width="9.85546875" style="9" customWidth="1"/>
    <col min="23" max="23" width="13.140625" style="9" customWidth="1"/>
    <col min="24" max="24" width="16.7109375" style="18" customWidth="1"/>
    <col min="25" max="25" width="14.5703125" style="9" customWidth="1"/>
    <col min="26" max="26" width="11.28515625" style="9" customWidth="1"/>
    <col min="27" max="28" width="6.85546875" style="9" customWidth="1"/>
    <col min="29" max="29" width="18.28515625" style="9" customWidth="1"/>
    <col min="30" max="254" width="6.85546875" style="9" customWidth="1"/>
    <col min="255" max="16384" width="11.42578125" style="9"/>
  </cols>
  <sheetData>
    <row r="1" spans="1:25" s="6" customFormat="1" ht="12.75" customHeight="1" x14ac:dyDescent="0.25">
      <c r="A1" s="24" t="s">
        <v>60</v>
      </c>
      <c r="B1" s="24" t="s">
        <v>61</v>
      </c>
      <c r="C1" s="24" t="s">
        <v>62</v>
      </c>
      <c r="D1" s="7" t="s">
        <v>107</v>
      </c>
      <c r="L1" s="62" t="s">
        <v>944</v>
      </c>
      <c r="M1" s="6" t="s">
        <v>945</v>
      </c>
      <c r="N1" s="6" t="s">
        <v>946</v>
      </c>
      <c r="O1" s="6" t="s">
        <v>947</v>
      </c>
      <c r="P1" s="6" t="s">
        <v>948</v>
      </c>
      <c r="Q1" s="6" t="s">
        <v>949</v>
      </c>
      <c r="R1" s="6" t="s">
        <v>950</v>
      </c>
      <c r="S1" s="6" t="s">
        <v>951</v>
      </c>
      <c r="T1" s="6" t="s">
        <v>952</v>
      </c>
      <c r="U1" s="6" t="s">
        <v>953</v>
      </c>
      <c r="V1" s="6" t="s">
        <v>954</v>
      </c>
      <c r="W1" s="6" t="s">
        <v>955</v>
      </c>
      <c r="X1" s="67" t="s">
        <v>956</v>
      </c>
    </row>
    <row r="2" spans="1:25" ht="12" customHeight="1" x14ac:dyDescent="0.25">
      <c r="A2" s="19" t="s">
        <v>95</v>
      </c>
      <c r="B2" s="19">
        <v>1800</v>
      </c>
      <c r="C2" s="25" t="s">
        <v>37</v>
      </c>
      <c r="D2" s="10" t="s">
        <v>108</v>
      </c>
      <c r="E2" s="10" t="s">
        <v>109</v>
      </c>
      <c r="F2" s="11" t="s">
        <v>110</v>
      </c>
      <c r="G2" s="11" t="s">
        <v>111</v>
      </c>
      <c r="H2" s="11" t="s">
        <v>112</v>
      </c>
      <c r="I2" s="10"/>
      <c r="J2" s="10"/>
      <c r="K2" s="8" t="s">
        <v>113</v>
      </c>
      <c r="L2" s="63">
        <v>0</v>
      </c>
      <c r="M2" s="63">
        <v>0</v>
      </c>
      <c r="N2" s="63">
        <v>0</v>
      </c>
      <c r="O2" s="63">
        <v>0</v>
      </c>
      <c r="P2" s="63">
        <v>0</v>
      </c>
      <c r="Q2" s="63">
        <v>0</v>
      </c>
      <c r="R2" s="63">
        <v>103000</v>
      </c>
      <c r="S2" s="63">
        <v>206000</v>
      </c>
      <c r="T2" s="63">
        <v>0</v>
      </c>
      <c r="U2" s="63">
        <v>0</v>
      </c>
      <c r="V2" s="63">
        <v>0</v>
      </c>
      <c r="W2" s="63">
        <v>0</v>
      </c>
      <c r="X2" s="63">
        <v>309000</v>
      </c>
      <c r="Y2" s="8"/>
    </row>
    <row r="3" spans="1:25" ht="12" customHeight="1" x14ac:dyDescent="0.25">
      <c r="A3" s="19" t="s">
        <v>95</v>
      </c>
      <c r="B3" s="19">
        <v>1800</v>
      </c>
      <c r="C3" s="25" t="s">
        <v>37</v>
      </c>
      <c r="D3" s="10" t="s">
        <v>108</v>
      </c>
      <c r="E3" s="10" t="s">
        <v>114</v>
      </c>
      <c r="F3" s="11" t="s">
        <v>110</v>
      </c>
      <c r="G3" s="11" t="s">
        <v>111</v>
      </c>
      <c r="H3" s="11" t="s">
        <v>15</v>
      </c>
      <c r="I3" s="10"/>
      <c r="J3" s="10"/>
      <c r="K3" s="11" t="s">
        <v>115</v>
      </c>
      <c r="L3" s="64">
        <v>0</v>
      </c>
      <c r="M3" s="63">
        <v>0</v>
      </c>
      <c r="N3" s="64">
        <v>0</v>
      </c>
      <c r="O3" s="64">
        <v>0</v>
      </c>
      <c r="P3" s="64">
        <v>0</v>
      </c>
      <c r="Q3" s="64">
        <v>0</v>
      </c>
      <c r="R3" s="64">
        <v>0</v>
      </c>
      <c r="S3" s="64">
        <v>0</v>
      </c>
      <c r="T3" s="64">
        <v>0</v>
      </c>
      <c r="U3" s="64">
        <v>0</v>
      </c>
      <c r="V3" s="64">
        <v>0</v>
      </c>
      <c r="W3" s="64">
        <v>0</v>
      </c>
      <c r="X3" s="64">
        <v>0</v>
      </c>
      <c r="Y3" s="11"/>
    </row>
    <row r="4" spans="1:25" ht="12" customHeight="1" x14ac:dyDescent="0.25">
      <c r="A4" s="19" t="s">
        <v>95</v>
      </c>
      <c r="B4" s="19">
        <v>1800</v>
      </c>
      <c r="C4" s="25" t="s">
        <v>37</v>
      </c>
      <c r="D4" s="10" t="s">
        <v>108</v>
      </c>
      <c r="E4" s="10" t="s">
        <v>116</v>
      </c>
      <c r="F4" s="11" t="s">
        <v>110</v>
      </c>
      <c r="G4" s="11" t="s">
        <v>111</v>
      </c>
      <c r="H4" s="11" t="s">
        <v>117</v>
      </c>
      <c r="I4" s="10"/>
      <c r="J4" s="10"/>
      <c r="K4" s="11" t="s">
        <v>118</v>
      </c>
      <c r="L4" s="64">
        <v>33108</v>
      </c>
      <c r="M4" s="63">
        <v>8161</v>
      </c>
      <c r="N4" s="64">
        <v>7916</v>
      </c>
      <c r="O4" s="64">
        <v>3431</v>
      </c>
      <c r="P4" s="64">
        <v>0</v>
      </c>
      <c r="Q4" s="64">
        <v>8380</v>
      </c>
      <c r="R4" s="64">
        <v>0</v>
      </c>
      <c r="S4" s="64">
        <v>5844</v>
      </c>
      <c r="T4" s="64">
        <v>0</v>
      </c>
      <c r="U4" s="64">
        <v>1247</v>
      </c>
      <c r="V4" s="64">
        <v>0</v>
      </c>
      <c r="W4" s="64">
        <v>2141</v>
      </c>
      <c r="X4" s="64">
        <v>70228</v>
      </c>
      <c r="Y4" s="11"/>
    </row>
    <row r="5" spans="1:25" ht="12" customHeight="1" x14ac:dyDescent="0.25">
      <c r="A5" s="19" t="s">
        <v>95</v>
      </c>
      <c r="B5" s="19">
        <v>1800</v>
      </c>
      <c r="C5" s="25" t="s">
        <v>37</v>
      </c>
      <c r="D5" s="10" t="s">
        <v>108</v>
      </c>
      <c r="E5" s="10" t="s">
        <v>119</v>
      </c>
      <c r="F5" s="11" t="s">
        <v>110</v>
      </c>
      <c r="G5" s="11" t="s">
        <v>111</v>
      </c>
      <c r="H5" s="11" t="s">
        <v>120</v>
      </c>
      <c r="I5" s="10"/>
      <c r="J5" s="10"/>
      <c r="K5" s="11" t="s">
        <v>121</v>
      </c>
      <c r="L5" s="64">
        <v>0</v>
      </c>
      <c r="M5" s="63">
        <v>0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11"/>
    </row>
    <row r="6" spans="1:25" ht="12" customHeight="1" x14ac:dyDescent="0.25">
      <c r="A6" s="19" t="s">
        <v>95</v>
      </c>
      <c r="B6" s="19">
        <v>1200</v>
      </c>
      <c r="C6" s="25" t="s">
        <v>37</v>
      </c>
      <c r="D6" s="10" t="s">
        <v>108</v>
      </c>
      <c r="E6" s="10" t="s">
        <v>122</v>
      </c>
      <c r="F6" s="11" t="s">
        <v>110</v>
      </c>
      <c r="G6" s="11" t="s">
        <v>123</v>
      </c>
      <c r="H6" s="11" t="s">
        <v>124</v>
      </c>
      <c r="I6" s="10"/>
      <c r="J6" s="10"/>
      <c r="K6" s="11" t="s">
        <v>125</v>
      </c>
      <c r="L6" s="64">
        <v>7432035</v>
      </c>
      <c r="M6" s="63">
        <v>1126457</v>
      </c>
      <c r="N6" s="64">
        <v>448067</v>
      </c>
      <c r="O6" s="64">
        <v>218775</v>
      </c>
      <c r="P6" s="64">
        <v>151717</v>
      </c>
      <c r="Q6" s="64">
        <v>143598</v>
      </c>
      <c r="R6" s="64">
        <v>115720</v>
      </c>
      <c r="S6" s="64">
        <v>124014</v>
      </c>
      <c r="T6" s="64">
        <v>167019</v>
      </c>
      <c r="U6" s="64">
        <v>154624</v>
      </c>
      <c r="V6" s="64">
        <v>191787</v>
      </c>
      <c r="W6" s="64">
        <v>141285</v>
      </c>
      <c r="X6" s="64">
        <v>10415098</v>
      </c>
      <c r="Y6" s="11"/>
    </row>
    <row r="7" spans="1:25" ht="12" customHeight="1" x14ac:dyDescent="0.25">
      <c r="A7" s="19" t="s">
        <v>95</v>
      </c>
      <c r="B7" s="19">
        <v>1200</v>
      </c>
      <c r="C7" s="25" t="s">
        <v>37</v>
      </c>
      <c r="D7" s="10" t="s">
        <v>108</v>
      </c>
      <c r="E7" s="10" t="s">
        <v>126</v>
      </c>
      <c r="F7" s="11" t="s">
        <v>110</v>
      </c>
      <c r="G7" s="11" t="s">
        <v>123</v>
      </c>
      <c r="H7" s="11" t="s">
        <v>127</v>
      </c>
      <c r="I7" s="10"/>
      <c r="J7" s="10"/>
      <c r="K7" s="11" t="s">
        <v>128</v>
      </c>
      <c r="L7" s="64">
        <v>1558941</v>
      </c>
      <c r="M7" s="63">
        <v>1445053</v>
      </c>
      <c r="N7" s="64">
        <v>401782</v>
      </c>
      <c r="O7" s="64">
        <v>255033</v>
      </c>
      <c r="P7" s="64">
        <v>252886</v>
      </c>
      <c r="Q7" s="64">
        <v>604202</v>
      </c>
      <c r="R7" s="64">
        <v>230654</v>
      </c>
      <c r="S7" s="64">
        <v>318503</v>
      </c>
      <c r="T7" s="64">
        <v>161273</v>
      </c>
      <c r="U7" s="64">
        <v>240542</v>
      </c>
      <c r="V7" s="64">
        <v>319306</v>
      </c>
      <c r="W7" s="64">
        <v>438034</v>
      </c>
      <c r="X7" s="64">
        <v>6226209</v>
      </c>
      <c r="Y7" s="11"/>
    </row>
    <row r="8" spans="1:25" ht="12" customHeight="1" x14ac:dyDescent="0.25">
      <c r="A8" s="19" t="s">
        <v>95</v>
      </c>
      <c r="B8" s="19">
        <v>1200</v>
      </c>
      <c r="C8" s="25" t="s">
        <v>37</v>
      </c>
      <c r="D8" s="10" t="s">
        <v>108</v>
      </c>
      <c r="E8" s="10" t="s">
        <v>129</v>
      </c>
      <c r="F8" s="11" t="s">
        <v>110</v>
      </c>
      <c r="G8" s="11" t="s">
        <v>123</v>
      </c>
      <c r="H8" s="11" t="s">
        <v>130</v>
      </c>
      <c r="I8" s="10"/>
      <c r="J8" s="10"/>
      <c r="K8" s="11" t="s">
        <v>131</v>
      </c>
      <c r="L8" s="64">
        <v>-1647709</v>
      </c>
      <c r="M8" s="63">
        <v>-186850</v>
      </c>
      <c r="N8" s="64">
        <v>-50248</v>
      </c>
      <c r="O8" s="64">
        <v>-11457</v>
      </c>
      <c r="P8" s="64">
        <v>-5807</v>
      </c>
      <c r="Q8" s="64">
        <v>-4804</v>
      </c>
      <c r="R8" s="64">
        <v>-4947</v>
      </c>
      <c r="S8" s="64">
        <v>-4713</v>
      </c>
      <c r="T8" s="64">
        <v>-4656</v>
      </c>
      <c r="U8" s="64">
        <v>-5096</v>
      </c>
      <c r="V8" s="64">
        <v>-8036</v>
      </c>
      <c r="W8" s="64">
        <v>-4243</v>
      </c>
      <c r="X8" s="64">
        <v>-1938566</v>
      </c>
      <c r="Y8" s="11"/>
    </row>
    <row r="9" spans="1:25" ht="12" customHeight="1" x14ac:dyDescent="0.25">
      <c r="A9" s="19" t="s">
        <v>95</v>
      </c>
      <c r="B9" s="19">
        <v>1200</v>
      </c>
      <c r="C9" s="25" t="s">
        <v>37</v>
      </c>
      <c r="D9" s="10" t="s">
        <v>108</v>
      </c>
      <c r="E9" s="10" t="s">
        <v>132</v>
      </c>
      <c r="F9" s="11" t="s">
        <v>110</v>
      </c>
      <c r="G9" s="11" t="s">
        <v>123</v>
      </c>
      <c r="H9" s="11" t="s">
        <v>133</v>
      </c>
      <c r="I9" s="10"/>
      <c r="J9" s="10"/>
      <c r="K9" s="11" t="s">
        <v>134</v>
      </c>
      <c r="L9" s="64">
        <v>0</v>
      </c>
      <c r="M9" s="63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11"/>
    </row>
    <row r="10" spans="1:25" ht="12" customHeight="1" x14ac:dyDescent="0.25">
      <c r="A10" s="19" t="s">
        <v>95</v>
      </c>
      <c r="B10" s="19">
        <v>1200</v>
      </c>
      <c r="C10" s="25" t="s">
        <v>37</v>
      </c>
      <c r="D10" s="10" t="s">
        <v>108</v>
      </c>
      <c r="E10" s="10" t="s">
        <v>135</v>
      </c>
      <c r="F10" s="11" t="s">
        <v>110</v>
      </c>
      <c r="G10" s="11" t="s">
        <v>123</v>
      </c>
      <c r="H10" s="11" t="s">
        <v>136</v>
      </c>
      <c r="I10" s="10"/>
      <c r="J10" s="10"/>
      <c r="K10" s="11" t="s">
        <v>137</v>
      </c>
      <c r="L10" s="64">
        <v>-560210</v>
      </c>
      <c r="M10" s="64">
        <v>-854306</v>
      </c>
      <c r="N10" s="64">
        <v>-188230</v>
      </c>
      <c r="O10" s="64">
        <v>-98012</v>
      </c>
      <c r="P10" s="64">
        <v>-91237</v>
      </c>
      <c r="Q10" s="64">
        <v>-363331</v>
      </c>
      <c r="R10" s="64">
        <v>-93848</v>
      </c>
      <c r="S10" s="64">
        <v>-120115</v>
      </c>
      <c r="T10" s="64">
        <v>-30883</v>
      </c>
      <c r="U10" s="64">
        <v>-85896</v>
      </c>
      <c r="V10" s="64">
        <v>-110375</v>
      </c>
      <c r="W10" s="64">
        <v>-124358</v>
      </c>
      <c r="X10" s="64">
        <v>-2720801</v>
      </c>
      <c r="Y10" s="11"/>
    </row>
    <row r="11" spans="1:25" ht="12" customHeight="1" x14ac:dyDescent="0.25">
      <c r="A11" s="19" t="s">
        <v>95</v>
      </c>
      <c r="B11" s="19">
        <v>1200</v>
      </c>
      <c r="C11" s="25" t="s">
        <v>37</v>
      </c>
      <c r="D11" s="10" t="s">
        <v>108</v>
      </c>
      <c r="E11" s="10" t="s">
        <v>138</v>
      </c>
      <c r="F11" s="11" t="s">
        <v>110</v>
      </c>
      <c r="G11" s="11" t="s">
        <v>123</v>
      </c>
      <c r="H11" s="11" t="s">
        <v>139</v>
      </c>
      <c r="I11" s="10"/>
      <c r="J11" s="10"/>
      <c r="K11" s="8" t="s">
        <v>140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8"/>
    </row>
    <row r="12" spans="1:25" ht="12" customHeight="1" x14ac:dyDescent="0.25">
      <c r="A12" s="19" t="s">
        <v>95</v>
      </c>
      <c r="B12" s="19">
        <v>1200</v>
      </c>
      <c r="C12" s="25" t="s">
        <v>37</v>
      </c>
      <c r="D12" s="10" t="s">
        <v>108</v>
      </c>
      <c r="E12" s="10" t="s">
        <v>141</v>
      </c>
      <c r="F12" s="11" t="s">
        <v>110</v>
      </c>
      <c r="G12" s="11" t="s">
        <v>123</v>
      </c>
      <c r="H12" s="11" t="s">
        <v>142</v>
      </c>
      <c r="I12" s="10"/>
      <c r="J12" s="10"/>
      <c r="K12" s="8" t="s">
        <v>143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-842</v>
      </c>
      <c r="U12" s="63">
        <v>0</v>
      </c>
      <c r="V12" s="63">
        <v>0</v>
      </c>
      <c r="W12" s="63">
        <v>0</v>
      </c>
      <c r="X12" s="63">
        <v>-842</v>
      </c>
      <c r="Y12" s="8"/>
    </row>
    <row r="13" spans="1:25" ht="12" customHeight="1" x14ac:dyDescent="0.25">
      <c r="A13" s="19" t="s">
        <v>95</v>
      </c>
      <c r="B13" s="19">
        <v>1200</v>
      </c>
      <c r="C13" s="25" t="s">
        <v>37</v>
      </c>
      <c r="D13" s="10" t="s">
        <v>108</v>
      </c>
      <c r="E13" s="10" t="s">
        <v>144</v>
      </c>
      <c r="F13" s="11" t="s">
        <v>110</v>
      </c>
      <c r="G13" s="11" t="s">
        <v>123</v>
      </c>
      <c r="H13" s="11" t="s">
        <v>145</v>
      </c>
      <c r="I13" s="10"/>
      <c r="J13" s="10"/>
      <c r="K13" s="11" t="s">
        <v>146</v>
      </c>
      <c r="L13" s="64">
        <v>1519577</v>
      </c>
      <c r="M13" s="64">
        <v>341330</v>
      </c>
      <c r="N13" s="64">
        <v>1003879</v>
      </c>
      <c r="O13" s="64">
        <v>687381</v>
      </c>
      <c r="P13" s="64">
        <v>659285</v>
      </c>
      <c r="Q13" s="64">
        <v>815244</v>
      </c>
      <c r="R13" s="64">
        <v>994309</v>
      </c>
      <c r="S13" s="64">
        <v>903081</v>
      </c>
      <c r="T13" s="64">
        <v>1502505</v>
      </c>
      <c r="U13" s="64">
        <v>790004</v>
      </c>
      <c r="V13" s="64">
        <v>1494140</v>
      </c>
      <c r="W13" s="64">
        <v>744458</v>
      </c>
      <c r="X13" s="64">
        <v>11455193</v>
      </c>
      <c r="Y13" s="11"/>
    </row>
    <row r="14" spans="1:25" ht="12" customHeight="1" x14ac:dyDescent="0.25">
      <c r="A14" s="19" t="s">
        <v>95</v>
      </c>
      <c r="B14" s="19">
        <v>1200</v>
      </c>
      <c r="C14" s="25" t="s">
        <v>37</v>
      </c>
      <c r="D14" s="10" t="s">
        <v>108</v>
      </c>
      <c r="E14" s="10" t="s">
        <v>147</v>
      </c>
      <c r="F14" s="11" t="s">
        <v>110</v>
      </c>
      <c r="G14" s="11" t="s">
        <v>123</v>
      </c>
      <c r="H14" s="11" t="s">
        <v>148</v>
      </c>
      <c r="I14" s="10"/>
      <c r="J14" s="10"/>
      <c r="K14" s="11" t="s">
        <v>149</v>
      </c>
      <c r="L14" s="64">
        <v>-15151</v>
      </c>
      <c r="M14" s="64">
        <v>-20784</v>
      </c>
      <c r="N14" s="64">
        <v>-85465</v>
      </c>
      <c r="O14" s="64">
        <v>-69934</v>
      </c>
      <c r="P14" s="64">
        <v>-37395</v>
      </c>
      <c r="Q14" s="64">
        <v>-25905</v>
      </c>
      <c r="R14" s="64">
        <v>-109071</v>
      </c>
      <c r="S14" s="64">
        <v>-93074</v>
      </c>
      <c r="T14" s="64">
        <v>-93673</v>
      </c>
      <c r="U14" s="64">
        <v>-65508</v>
      </c>
      <c r="V14" s="64">
        <v>-65798</v>
      </c>
      <c r="W14" s="64">
        <v>-62812</v>
      </c>
      <c r="X14" s="64">
        <v>-744570</v>
      </c>
      <c r="Y14" s="11"/>
    </row>
    <row r="15" spans="1:25" ht="12" customHeight="1" x14ac:dyDescent="0.25">
      <c r="A15" s="19" t="s">
        <v>95</v>
      </c>
      <c r="B15" s="19">
        <v>1200</v>
      </c>
      <c r="C15" s="25" t="s">
        <v>37</v>
      </c>
      <c r="D15" s="10" t="s">
        <v>108</v>
      </c>
      <c r="E15" s="10" t="s">
        <v>150</v>
      </c>
      <c r="F15" s="11" t="s">
        <v>110</v>
      </c>
      <c r="G15" s="11" t="s">
        <v>123</v>
      </c>
      <c r="H15" s="11" t="s">
        <v>151</v>
      </c>
      <c r="I15" s="10"/>
      <c r="J15" s="10"/>
      <c r="K15" s="11" t="s">
        <v>152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11"/>
    </row>
    <row r="16" spans="1:25" ht="12" customHeight="1" x14ac:dyDescent="0.25">
      <c r="A16" s="19" t="s">
        <v>95</v>
      </c>
      <c r="B16" s="19">
        <v>1200</v>
      </c>
      <c r="C16" s="25" t="s">
        <v>37</v>
      </c>
      <c r="D16" s="10" t="s">
        <v>108</v>
      </c>
      <c r="E16" s="10" t="s">
        <v>153</v>
      </c>
      <c r="F16" s="11" t="s">
        <v>110</v>
      </c>
      <c r="G16" s="11" t="s">
        <v>123</v>
      </c>
      <c r="H16" s="11" t="s">
        <v>154</v>
      </c>
      <c r="I16" s="10"/>
      <c r="J16" s="10"/>
      <c r="K16" s="8" t="s">
        <v>155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8"/>
    </row>
    <row r="17" spans="1:25" ht="12" customHeight="1" x14ac:dyDescent="0.25">
      <c r="A17" s="19" t="s">
        <v>95</v>
      </c>
      <c r="B17" s="19">
        <v>1200</v>
      </c>
      <c r="C17" s="25" t="s">
        <v>37</v>
      </c>
      <c r="D17" s="10" t="s">
        <v>108</v>
      </c>
      <c r="E17" s="10" t="s">
        <v>156</v>
      </c>
      <c r="F17" s="11" t="s">
        <v>110</v>
      </c>
      <c r="G17" s="11" t="s">
        <v>123</v>
      </c>
      <c r="H17" s="11" t="s">
        <v>15</v>
      </c>
      <c r="I17" s="10"/>
      <c r="J17" s="10"/>
      <c r="K17" s="11" t="s">
        <v>157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11"/>
    </row>
    <row r="18" spans="1:25" ht="12" customHeight="1" x14ac:dyDescent="0.25">
      <c r="A18" s="19" t="s">
        <v>95</v>
      </c>
      <c r="B18" s="19">
        <v>1200</v>
      </c>
      <c r="C18" s="25" t="s">
        <v>37</v>
      </c>
      <c r="D18" s="10" t="s">
        <v>108</v>
      </c>
      <c r="E18" s="10" t="s">
        <v>158</v>
      </c>
      <c r="F18" s="11" t="s">
        <v>110</v>
      </c>
      <c r="G18" s="11" t="s">
        <v>123</v>
      </c>
      <c r="H18" s="11" t="s">
        <v>117</v>
      </c>
      <c r="I18" s="10"/>
      <c r="J18" s="10"/>
      <c r="K18" s="11" t="s">
        <v>159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11"/>
    </row>
    <row r="19" spans="1:25" ht="12" customHeight="1" x14ac:dyDescent="0.25">
      <c r="A19" s="19" t="s">
        <v>95</v>
      </c>
      <c r="B19" s="19">
        <v>1200</v>
      </c>
      <c r="C19" s="25" t="s">
        <v>37</v>
      </c>
      <c r="D19" s="10" t="s">
        <v>108</v>
      </c>
      <c r="E19" s="10" t="s">
        <v>160</v>
      </c>
      <c r="F19" s="11" t="s">
        <v>110</v>
      </c>
      <c r="G19" s="11" t="s">
        <v>123</v>
      </c>
      <c r="H19" s="11" t="s">
        <v>161</v>
      </c>
      <c r="I19" s="10"/>
      <c r="J19" s="10"/>
      <c r="K19" s="8" t="s">
        <v>162</v>
      </c>
      <c r="L19" s="63">
        <v>881</v>
      </c>
      <c r="M19" s="63">
        <v>88</v>
      </c>
      <c r="N19" s="63">
        <v>286</v>
      </c>
      <c r="O19" s="63">
        <v>126</v>
      </c>
      <c r="P19" s="63">
        <v>1506</v>
      </c>
      <c r="Q19" s="63">
        <v>109</v>
      </c>
      <c r="R19" s="63">
        <v>272</v>
      </c>
      <c r="S19" s="63">
        <v>927</v>
      </c>
      <c r="T19" s="63">
        <v>1626</v>
      </c>
      <c r="U19" s="63">
        <v>757</v>
      </c>
      <c r="V19" s="63">
        <v>970</v>
      </c>
      <c r="W19" s="63">
        <v>85</v>
      </c>
      <c r="X19" s="63">
        <v>7633</v>
      </c>
      <c r="Y19" s="8"/>
    </row>
    <row r="20" spans="1:25" ht="12" customHeight="1" x14ac:dyDescent="0.25">
      <c r="A20" s="19" t="s">
        <v>95</v>
      </c>
      <c r="B20" s="19">
        <v>1200</v>
      </c>
      <c r="C20" s="25" t="s">
        <v>37</v>
      </c>
      <c r="D20" s="10" t="s">
        <v>108</v>
      </c>
      <c r="E20" s="10" t="s">
        <v>163</v>
      </c>
      <c r="F20" s="11" t="s">
        <v>110</v>
      </c>
      <c r="G20" s="11" t="s">
        <v>123</v>
      </c>
      <c r="H20" s="11" t="s">
        <v>164</v>
      </c>
      <c r="I20" s="10"/>
      <c r="J20" s="10"/>
      <c r="K20" s="8" t="s">
        <v>165</v>
      </c>
      <c r="L20" s="63">
        <v>4408</v>
      </c>
      <c r="M20" s="63">
        <v>444</v>
      </c>
      <c r="N20" s="63">
        <v>1383</v>
      </c>
      <c r="O20" s="63">
        <v>592</v>
      </c>
      <c r="P20" s="63">
        <v>7024</v>
      </c>
      <c r="Q20" s="63">
        <v>493</v>
      </c>
      <c r="R20" s="63">
        <v>1225</v>
      </c>
      <c r="S20" s="63">
        <v>4018</v>
      </c>
      <c r="T20" s="63">
        <v>7045</v>
      </c>
      <c r="U20" s="63">
        <v>3246</v>
      </c>
      <c r="V20" s="63">
        <v>4130</v>
      </c>
      <c r="W20" s="63">
        <v>335</v>
      </c>
      <c r="X20" s="63">
        <v>34343</v>
      </c>
      <c r="Y20" s="8"/>
    </row>
    <row r="21" spans="1:25" ht="12" customHeight="1" x14ac:dyDescent="0.25">
      <c r="A21" s="19" t="s">
        <v>95</v>
      </c>
      <c r="B21" s="19">
        <v>1200</v>
      </c>
      <c r="C21" s="25" t="s">
        <v>37</v>
      </c>
      <c r="D21" s="10" t="s">
        <v>108</v>
      </c>
      <c r="E21" s="10" t="s">
        <v>166</v>
      </c>
      <c r="F21" s="11" t="s">
        <v>110</v>
      </c>
      <c r="G21" s="11" t="s">
        <v>123</v>
      </c>
      <c r="H21" s="11" t="s">
        <v>16</v>
      </c>
      <c r="I21" s="10"/>
      <c r="J21" s="10"/>
      <c r="K21" s="8" t="s">
        <v>167</v>
      </c>
      <c r="L21" s="63">
        <v>0</v>
      </c>
      <c r="M21" s="63">
        <v>93</v>
      </c>
      <c r="N21" s="63">
        <v>515</v>
      </c>
      <c r="O21" s="63">
        <v>0</v>
      </c>
      <c r="P21" s="63">
        <v>340</v>
      </c>
      <c r="Q21" s="63">
        <v>0</v>
      </c>
      <c r="R21" s="63">
        <v>0</v>
      </c>
      <c r="S21" s="63">
        <v>1620</v>
      </c>
      <c r="T21" s="63">
        <v>1726</v>
      </c>
      <c r="U21" s="63">
        <v>367</v>
      </c>
      <c r="V21" s="63">
        <v>252</v>
      </c>
      <c r="W21" s="63">
        <v>0</v>
      </c>
      <c r="X21" s="63">
        <v>4913</v>
      </c>
      <c r="Y21" s="8"/>
    </row>
    <row r="22" spans="1:25" ht="12" customHeight="1" x14ac:dyDescent="0.25">
      <c r="A22" s="19" t="s">
        <v>95</v>
      </c>
      <c r="B22" s="19">
        <v>1700</v>
      </c>
      <c r="C22" s="25" t="s">
        <v>37</v>
      </c>
      <c r="D22" s="10" t="s">
        <v>108</v>
      </c>
      <c r="E22" s="10" t="s">
        <v>168</v>
      </c>
      <c r="F22" s="11" t="s">
        <v>110</v>
      </c>
      <c r="G22" s="11" t="s">
        <v>169</v>
      </c>
      <c r="H22" s="11" t="s">
        <v>170</v>
      </c>
      <c r="I22" s="10"/>
      <c r="J22" s="10"/>
      <c r="K22" s="8" t="s">
        <v>171</v>
      </c>
      <c r="L22" s="63">
        <v>0</v>
      </c>
      <c r="M22" s="63">
        <v>955</v>
      </c>
      <c r="N22" s="63">
        <v>1096</v>
      </c>
      <c r="O22" s="63">
        <v>1106</v>
      </c>
      <c r="P22" s="63">
        <v>805</v>
      </c>
      <c r="Q22" s="63">
        <v>1524</v>
      </c>
      <c r="R22" s="63">
        <v>1846</v>
      </c>
      <c r="S22" s="63">
        <v>2937</v>
      </c>
      <c r="T22" s="63">
        <v>5259</v>
      </c>
      <c r="U22" s="63">
        <v>6225</v>
      </c>
      <c r="V22" s="63">
        <v>9425</v>
      </c>
      <c r="W22" s="63">
        <v>8199</v>
      </c>
      <c r="X22" s="63">
        <v>39377</v>
      </c>
      <c r="Y22" s="8"/>
    </row>
    <row r="23" spans="1:25" ht="12" customHeight="1" x14ac:dyDescent="0.25">
      <c r="A23" s="19" t="s">
        <v>95</v>
      </c>
      <c r="B23" s="19">
        <v>1700</v>
      </c>
      <c r="C23" s="25" t="s">
        <v>37</v>
      </c>
      <c r="D23" s="10" t="s">
        <v>108</v>
      </c>
      <c r="E23" s="10" t="s">
        <v>172</v>
      </c>
      <c r="F23" s="11" t="s">
        <v>110</v>
      </c>
      <c r="G23" s="11" t="s">
        <v>169</v>
      </c>
      <c r="H23" s="11" t="s">
        <v>173</v>
      </c>
      <c r="I23" s="10"/>
      <c r="J23" s="10"/>
      <c r="K23" s="8" t="s">
        <v>174</v>
      </c>
      <c r="L23" s="63">
        <v>493800</v>
      </c>
      <c r="M23" s="63">
        <v>502876</v>
      </c>
      <c r="N23" s="63">
        <v>159628</v>
      </c>
      <c r="O23" s="63">
        <v>88347</v>
      </c>
      <c r="P23" s="63">
        <v>95081</v>
      </c>
      <c r="Q23" s="63">
        <v>284289</v>
      </c>
      <c r="R23" s="63">
        <v>85729</v>
      </c>
      <c r="S23" s="63">
        <v>136310</v>
      </c>
      <c r="T23" s="63">
        <v>65691</v>
      </c>
      <c r="U23" s="63">
        <v>106597</v>
      </c>
      <c r="V23" s="63">
        <v>151121</v>
      </c>
      <c r="W23" s="63">
        <v>199840</v>
      </c>
      <c r="X23" s="63">
        <v>2369309</v>
      </c>
      <c r="Y23" s="8"/>
    </row>
    <row r="24" spans="1:25" ht="12" customHeight="1" x14ac:dyDescent="0.25">
      <c r="A24" s="19" t="s">
        <v>95</v>
      </c>
      <c r="B24" s="19">
        <v>1700</v>
      </c>
      <c r="C24" s="25" t="s">
        <v>37</v>
      </c>
      <c r="D24" s="10" t="s">
        <v>108</v>
      </c>
      <c r="E24" s="10" t="s">
        <v>175</v>
      </c>
      <c r="F24" s="11" t="s">
        <v>110</v>
      </c>
      <c r="G24" s="11" t="s">
        <v>169</v>
      </c>
      <c r="H24" s="11" t="s">
        <v>176</v>
      </c>
      <c r="I24" s="10"/>
      <c r="J24" s="10"/>
      <c r="K24" s="8" t="s">
        <v>177</v>
      </c>
      <c r="L24" s="63">
        <v>0</v>
      </c>
      <c r="M24" s="63">
        <v>-253</v>
      </c>
      <c r="N24" s="63">
        <v>-704</v>
      </c>
      <c r="O24" s="63">
        <v>-263</v>
      </c>
      <c r="P24" s="63">
        <v>-506</v>
      </c>
      <c r="Q24" s="63">
        <v>-442</v>
      </c>
      <c r="R24" s="63">
        <v>-693</v>
      </c>
      <c r="S24" s="63">
        <v>-671</v>
      </c>
      <c r="T24" s="63">
        <v>-4296</v>
      </c>
      <c r="U24" s="63">
        <v>-2201</v>
      </c>
      <c r="V24" s="63">
        <v>-4933</v>
      </c>
      <c r="W24" s="63">
        <v>-4030</v>
      </c>
      <c r="X24" s="63">
        <v>-18992</v>
      </c>
      <c r="Y24" s="8"/>
    </row>
    <row r="25" spans="1:25" ht="12" customHeight="1" x14ac:dyDescent="0.25">
      <c r="A25" s="19" t="s">
        <v>95</v>
      </c>
      <c r="B25" s="19">
        <v>1700</v>
      </c>
      <c r="C25" s="25" t="s">
        <v>37</v>
      </c>
      <c r="D25" s="10" t="s">
        <v>108</v>
      </c>
      <c r="E25" s="10" t="s">
        <v>178</v>
      </c>
      <c r="F25" s="11" t="s">
        <v>110</v>
      </c>
      <c r="G25" s="11" t="s">
        <v>169</v>
      </c>
      <c r="H25" s="11" t="s">
        <v>179</v>
      </c>
      <c r="I25" s="10"/>
      <c r="J25" s="10"/>
      <c r="K25" s="8" t="s">
        <v>180</v>
      </c>
      <c r="L25" s="63">
        <v>-354468</v>
      </c>
      <c r="M25" s="63">
        <v>-457027</v>
      </c>
      <c r="N25" s="63">
        <v>-119306</v>
      </c>
      <c r="O25" s="63">
        <v>-62629</v>
      </c>
      <c r="P25" s="63">
        <v>-61439</v>
      </c>
      <c r="Q25" s="63">
        <v>-239871</v>
      </c>
      <c r="R25" s="63">
        <v>-62492</v>
      </c>
      <c r="S25" s="63">
        <v>-91562</v>
      </c>
      <c r="T25" s="63">
        <v>-24672</v>
      </c>
      <c r="U25" s="63">
        <v>-92670</v>
      </c>
      <c r="V25" s="63">
        <v>-143490</v>
      </c>
      <c r="W25" s="63">
        <v>-138672</v>
      </c>
      <c r="X25" s="63">
        <v>-1848298</v>
      </c>
      <c r="Y25" s="8"/>
    </row>
    <row r="26" spans="1:25" ht="12" customHeight="1" x14ac:dyDescent="0.25">
      <c r="A26" s="19" t="s">
        <v>95</v>
      </c>
      <c r="B26" s="19">
        <v>1700</v>
      </c>
      <c r="C26" s="25" t="s">
        <v>37</v>
      </c>
      <c r="D26" s="10" t="s">
        <v>108</v>
      </c>
      <c r="E26" s="10" t="s">
        <v>181</v>
      </c>
      <c r="F26" s="11" t="s">
        <v>110</v>
      </c>
      <c r="G26" s="11" t="s">
        <v>169</v>
      </c>
      <c r="H26" s="11" t="s">
        <v>182</v>
      </c>
      <c r="I26" s="10"/>
      <c r="J26" s="10"/>
      <c r="K26" s="8" t="s">
        <v>183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8"/>
    </row>
    <row r="27" spans="1:25" ht="12" customHeight="1" x14ac:dyDescent="0.25">
      <c r="A27" s="19" t="s">
        <v>95</v>
      </c>
      <c r="B27" s="19">
        <v>1700</v>
      </c>
      <c r="C27" s="25" t="s">
        <v>37</v>
      </c>
      <c r="D27" s="10" t="s">
        <v>108</v>
      </c>
      <c r="E27" s="10" t="s">
        <v>184</v>
      </c>
      <c r="F27" s="11" t="s">
        <v>110</v>
      </c>
      <c r="G27" s="11" t="s">
        <v>169</v>
      </c>
      <c r="H27" s="11" t="s">
        <v>185</v>
      </c>
      <c r="I27" s="10"/>
      <c r="J27" s="10"/>
      <c r="K27" s="11" t="s">
        <v>186</v>
      </c>
      <c r="L27" s="64">
        <v>14899</v>
      </c>
      <c r="M27" s="64">
        <v>498</v>
      </c>
      <c r="N27" s="64">
        <v>16915</v>
      </c>
      <c r="O27" s="64">
        <v>6784</v>
      </c>
      <c r="P27" s="64">
        <v>9421</v>
      </c>
      <c r="Q27" s="64">
        <v>26673</v>
      </c>
      <c r="R27" s="64">
        <v>10115</v>
      </c>
      <c r="S27" s="64">
        <v>9469</v>
      </c>
      <c r="T27" s="64">
        <v>58500</v>
      </c>
      <c r="U27" s="64">
        <v>932</v>
      </c>
      <c r="V27" s="64">
        <v>25251</v>
      </c>
      <c r="W27" s="64">
        <v>10723</v>
      </c>
      <c r="X27" s="64">
        <v>190180</v>
      </c>
      <c r="Y27" s="11"/>
    </row>
    <row r="28" spans="1:25" s="14" customFormat="1" ht="12" customHeight="1" thickBot="1" x14ac:dyDescent="0.3">
      <c r="A28" s="20" t="s">
        <v>95</v>
      </c>
      <c r="B28" s="20">
        <v>1700</v>
      </c>
      <c r="C28" s="26" t="s">
        <v>37</v>
      </c>
      <c r="D28" s="12" t="s">
        <v>108</v>
      </c>
      <c r="E28" s="12" t="s">
        <v>187</v>
      </c>
      <c r="F28" s="13" t="s">
        <v>110</v>
      </c>
      <c r="G28" s="13" t="s">
        <v>169</v>
      </c>
      <c r="H28" s="13" t="s">
        <v>188</v>
      </c>
      <c r="I28" s="12"/>
      <c r="J28" s="12"/>
      <c r="K28" s="13" t="s">
        <v>189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13"/>
    </row>
    <row r="29" spans="1:25" ht="12" customHeight="1" thickTop="1" x14ac:dyDescent="0.25">
      <c r="A29" s="19" t="s">
        <v>96</v>
      </c>
      <c r="B29" s="19">
        <v>4300</v>
      </c>
      <c r="C29" s="25" t="s">
        <v>39</v>
      </c>
      <c r="D29" s="10" t="s">
        <v>108</v>
      </c>
      <c r="E29" s="10" t="s">
        <v>190</v>
      </c>
      <c r="F29" s="11" t="s">
        <v>191</v>
      </c>
      <c r="G29" s="8" t="s">
        <v>192</v>
      </c>
      <c r="H29" s="11" t="s">
        <v>193</v>
      </c>
      <c r="I29" s="10"/>
      <c r="J29" s="10"/>
      <c r="K29" s="11" t="s">
        <v>194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11"/>
    </row>
    <row r="30" spans="1:25" ht="12" customHeight="1" x14ac:dyDescent="0.25">
      <c r="A30" s="19" t="s">
        <v>96</v>
      </c>
      <c r="B30" s="19">
        <v>4300</v>
      </c>
      <c r="C30" s="25" t="s">
        <v>39</v>
      </c>
      <c r="D30" s="10" t="s">
        <v>108</v>
      </c>
      <c r="E30" s="10" t="s">
        <v>195</v>
      </c>
      <c r="F30" s="11" t="s">
        <v>191</v>
      </c>
      <c r="G30" s="8" t="s">
        <v>192</v>
      </c>
      <c r="H30" s="11" t="s">
        <v>196</v>
      </c>
      <c r="I30" s="10"/>
      <c r="J30" s="10"/>
      <c r="K30" s="11" t="s">
        <v>197</v>
      </c>
      <c r="L30" s="64">
        <v>161202</v>
      </c>
      <c r="M30" s="64">
        <v>104487</v>
      </c>
      <c r="N30" s="64">
        <v>112535</v>
      </c>
      <c r="O30" s="64">
        <v>95615</v>
      </c>
      <c r="P30" s="64">
        <v>114785</v>
      </c>
      <c r="Q30" s="64">
        <v>86808</v>
      </c>
      <c r="R30" s="64">
        <v>95727</v>
      </c>
      <c r="S30" s="64">
        <v>99940</v>
      </c>
      <c r="T30" s="64">
        <v>85151</v>
      </c>
      <c r="U30" s="64">
        <v>113625</v>
      </c>
      <c r="V30" s="64">
        <v>113474</v>
      </c>
      <c r="W30" s="64">
        <v>68820</v>
      </c>
      <c r="X30" s="64">
        <v>1252169</v>
      </c>
      <c r="Y30" s="11"/>
    </row>
    <row r="31" spans="1:25" ht="12" customHeight="1" x14ac:dyDescent="0.25">
      <c r="A31" s="19" t="s">
        <v>96</v>
      </c>
      <c r="B31" s="19">
        <v>4300</v>
      </c>
      <c r="C31" s="25" t="s">
        <v>39</v>
      </c>
      <c r="D31" s="10" t="s">
        <v>108</v>
      </c>
      <c r="E31" s="10" t="s">
        <v>198</v>
      </c>
      <c r="F31" s="11" t="s">
        <v>191</v>
      </c>
      <c r="G31" s="8" t="s">
        <v>192</v>
      </c>
      <c r="H31" s="11" t="s">
        <v>199</v>
      </c>
      <c r="I31" s="10"/>
      <c r="J31" s="10"/>
      <c r="K31" s="11" t="s">
        <v>200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5072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64">
        <v>5072</v>
      </c>
      <c r="Y31" s="11"/>
    </row>
    <row r="32" spans="1:25" ht="12" customHeight="1" x14ac:dyDescent="0.25">
      <c r="A32" s="19" t="s">
        <v>96</v>
      </c>
      <c r="B32" s="19">
        <v>4300</v>
      </c>
      <c r="C32" s="25" t="s">
        <v>39</v>
      </c>
      <c r="D32" s="10" t="s">
        <v>108</v>
      </c>
      <c r="E32" s="10" t="s">
        <v>201</v>
      </c>
      <c r="F32" s="11" t="s">
        <v>191</v>
      </c>
      <c r="G32" s="8" t="s">
        <v>192</v>
      </c>
      <c r="H32" s="11" t="s">
        <v>202</v>
      </c>
      <c r="I32" s="10"/>
      <c r="J32" s="10"/>
      <c r="K32" s="11" t="s">
        <v>203</v>
      </c>
      <c r="L32" s="64">
        <v>9223</v>
      </c>
      <c r="M32" s="64">
        <v>6510</v>
      </c>
      <c r="N32" s="64">
        <v>6349</v>
      </c>
      <c r="O32" s="64">
        <v>6084</v>
      </c>
      <c r="P32" s="64">
        <v>6992</v>
      </c>
      <c r="Q32" s="64">
        <v>5170</v>
      </c>
      <c r="R32" s="64">
        <v>5804</v>
      </c>
      <c r="S32" s="64">
        <v>6056</v>
      </c>
      <c r="T32" s="64">
        <v>5086</v>
      </c>
      <c r="U32" s="64">
        <v>7232</v>
      </c>
      <c r="V32" s="64">
        <v>6496</v>
      </c>
      <c r="W32" s="64">
        <v>3939</v>
      </c>
      <c r="X32" s="64">
        <v>74941</v>
      </c>
      <c r="Y32" s="11"/>
    </row>
    <row r="33" spans="1:25" ht="12" customHeight="1" x14ac:dyDescent="0.25">
      <c r="A33" s="19" t="s">
        <v>96</v>
      </c>
      <c r="B33" s="19">
        <v>4300</v>
      </c>
      <c r="C33" s="25" t="s">
        <v>39</v>
      </c>
      <c r="D33" s="10" t="s">
        <v>108</v>
      </c>
      <c r="E33" s="10" t="s">
        <v>204</v>
      </c>
      <c r="F33" s="11" t="s">
        <v>191</v>
      </c>
      <c r="G33" s="8" t="s">
        <v>192</v>
      </c>
      <c r="H33" s="11" t="s">
        <v>205</v>
      </c>
      <c r="I33" s="10"/>
      <c r="J33" s="10"/>
      <c r="K33" s="11" t="s">
        <v>206</v>
      </c>
      <c r="L33" s="64">
        <v>0</v>
      </c>
      <c r="M33" s="64">
        <v>0</v>
      </c>
      <c r="N33" s="64">
        <v>0</v>
      </c>
      <c r="O33" s="64">
        <v>-7880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64">
        <v>0</v>
      </c>
      <c r="V33" s="64">
        <v>0</v>
      </c>
      <c r="W33" s="64">
        <v>0</v>
      </c>
      <c r="X33" s="64">
        <v>-7880</v>
      </c>
      <c r="Y33" s="11"/>
    </row>
    <row r="34" spans="1:25" ht="12" customHeight="1" x14ac:dyDescent="0.25">
      <c r="A34" s="19" t="s">
        <v>96</v>
      </c>
      <c r="B34" s="19">
        <v>4300</v>
      </c>
      <c r="C34" s="25" t="s">
        <v>39</v>
      </c>
      <c r="D34" s="10" t="s">
        <v>108</v>
      </c>
      <c r="E34" s="10" t="s">
        <v>207</v>
      </c>
      <c r="F34" s="11" t="s">
        <v>191</v>
      </c>
      <c r="G34" s="8" t="s">
        <v>192</v>
      </c>
      <c r="H34" s="11" t="s">
        <v>208</v>
      </c>
      <c r="I34" s="10"/>
      <c r="J34" s="10"/>
      <c r="K34" s="11" t="s">
        <v>209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11"/>
    </row>
    <row r="35" spans="1:25" ht="12" customHeight="1" x14ac:dyDescent="0.25">
      <c r="A35" s="19" t="s">
        <v>96</v>
      </c>
      <c r="B35" s="19">
        <v>4300</v>
      </c>
      <c r="C35" s="25" t="s">
        <v>39</v>
      </c>
      <c r="D35" s="10" t="s">
        <v>108</v>
      </c>
      <c r="E35" s="10" t="s">
        <v>210</v>
      </c>
      <c r="F35" s="11" t="s">
        <v>191</v>
      </c>
      <c r="G35" s="8" t="s">
        <v>192</v>
      </c>
      <c r="H35" s="11" t="s">
        <v>211</v>
      </c>
      <c r="I35" s="10"/>
      <c r="J35" s="10"/>
      <c r="K35" s="8" t="s">
        <v>212</v>
      </c>
      <c r="L35" s="63">
        <v>296</v>
      </c>
      <c r="M35" s="63">
        <v>395</v>
      </c>
      <c r="N35" s="63">
        <v>197</v>
      </c>
      <c r="O35" s="63">
        <v>197</v>
      </c>
      <c r="P35" s="63">
        <v>889</v>
      </c>
      <c r="Q35" s="63">
        <v>296</v>
      </c>
      <c r="R35" s="63">
        <v>395</v>
      </c>
      <c r="S35" s="63">
        <v>692</v>
      </c>
      <c r="T35" s="63">
        <v>395</v>
      </c>
      <c r="U35" s="63">
        <v>494</v>
      </c>
      <c r="V35" s="63">
        <v>791</v>
      </c>
      <c r="W35" s="63">
        <v>302</v>
      </c>
      <c r="X35" s="63">
        <v>5339</v>
      </c>
      <c r="Y35" s="8"/>
    </row>
    <row r="36" spans="1:25" ht="12" customHeight="1" x14ac:dyDescent="0.25">
      <c r="A36" s="19" t="s">
        <v>96</v>
      </c>
      <c r="B36" s="19">
        <v>4300</v>
      </c>
      <c r="C36" s="25" t="s">
        <v>39</v>
      </c>
      <c r="D36" s="10" t="s">
        <v>108</v>
      </c>
      <c r="E36" s="10" t="s">
        <v>213</v>
      </c>
      <c r="F36" s="11" t="s">
        <v>191</v>
      </c>
      <c r="G36" s="8" t="s">
        <v>192</v>
      </c>
      <c r="H36" s="11" t="s">
        <v>214</v>
      </c>
      <c r="I36" s="10"/>
      <c r="J36" s="10"/>
      <c r="K36" s="8" t="s">
        <v>215</v>
      </c>
      <c r="L36" s="63">
        <v>41622</v>
      </c>
      <c r="M36" s="63">
        <v>33949</v>
      </c>
      <c r="N36" s="63">
        <v>68212</v>
      </c>
      <c r="O36" s="63">
        <v>17950</v>
      </c>
      <c r="P36" s="63">
        <v>109950</v>
      </c>
      <c r="Q36" s="63">
        <v>49119</v>
      </c>
      <c r="R36" s="63">
        <v>32311</v>
      </c>
      <c r="S36" s="63">
        <v>26926</v>
      </c>
      <c r="T36" s="63">
        <v>88409</v>
      </c>
      <c r="U36" s="63">
        <v>33298</v>
      </c>
      <c r="V36" s="63">
        <v>33297</v>
      </c>
      <c r="W36" s="63">
        <v>66604</v>
      </c>
      <c r="X36" s="63">
        <v>601647</v>
      </c>
      <c r="Y36" s="8"/>
    </row>
    <row r="37" spans="1:25" ht="12" customHeight="1" x14ac:dyDescent="0.25">
      <c r="A37" s="19" t="s">
        <v>96</v>
      </c>
      <c r="B37" s="19">
        <v>4300</v>
      </c>
      <c r="C37" s="25" t="s">
        <v>39</v>
      </c>
      <c r="D37" s="10" t="s">
        <v>108</v>
      </c>
      <c r="E37" s="10" t="s">
        <v>216</v>
      </c>
      <c r="F37" s="11" t="s">
        <v>191</v>
      </c>
      <c r="G37" s="8" t="s">
        <v>192</v>
      </c>
      <c r="H37" s="11" t="s">
        <v>217</v>
      </c>
      <c r="I37" s="10"/>
      <c r="J37" s="10"/>
      <c r="K37" s="8" t="s">
        <v>218</v>
      </c>
      <c r="L37" s="63">
        <v>28067</v>
      </c>
      <c r="M37" s="63">
        <v>20890</v>
      </c>
      <c r="N37" s="63">
        <v>2692</v>
      </c>
      <c r="O37" s="63">
        <v>8975</v>
      </c>
      <c r="P37" s="63">
        <v>29619</v>
      </c>
      <c r="Q37" s="63">
        <v>57444</v>
      </c>
      <c r="R37" s="63">
        <v>19746</v>
      </c>
      <c r="S37" s="63">
        <v>17053</v>
      </c>
      <c r="T37" s="63">
        <v>26926</v>
      </c>
      <c r="U37" s="63">
        <v>18661</v>
      </c>
      <c r="V37" s="63">
        <v>4062</v>
      </c>
      <c r="W37" s="63">
        <v>41630</v>
      </c>
      <c r="X37" s="63">
        <v>275765</v>
      </c>
      <c r="Y37" s="8"/>
    </row>
    <row r="38" spans="1:25" ht="12" customHeight="1" x14ac:dyDescent="0.25">
      <c r="A38" s="19" t="s">
        <v>96</v>
      </c>
      <c r="B38" s="19">
        <v>4300</v>
      </c>
      <c r="C38" s="25" t="s">
        <v>39</v>
      </c>
      <c r="D38" s="10" t="s">
        <v>108</v>
      </c>
      <c r="E38" s="10" t="s">
        <v>219</v>
      </c>
      <c r="F38" s="11" t="s">
        <v>191</v>
      </c>
      <c r="G38" s="8" t="s">
        <v>192</v>
      </c>
      <c r="H38" s="11" t="s">
        <v>220</v>
      </c>
      <c r="I38" s="10"/>
      <c r="J38" s="10"/>
      <c r="K38" s="8" t="s">
        <v>221</v>
      </c>
      <c r="L38" s="63">
        <v>92610</v>
      </c>
      <c r="M38" s="63">
        <v>75872</v>
      </c>
      <c r="N38" s="63">
        <v>3857</v>
      </c>
      <c r="O38" s="63">
        <v>82632</v>
      </c>
      <c r="P38" s="63">
        <v>27360</v>
      </c>
      <c r="Q38" s="63">
        <v>646406</v>
      </c>
      <c r="R38" s="63">
        <v>34305</v>
      </c>
      <c r="S38" s="63">
        <v>13841</v>
      </c>
      <c r="T38" s="63">
        <v>130343</v>
      </c>
      <c r="U38" s="63">
        <v>382827</v>
      </c>
      <c r="V38" s="63">
        <v>3528</v>
      </c>
      <c r="W38" s="63">
        <v>75911</v>
      </c>
      <c r="X38" s="63">
        <v>1569492</v>
      </c>
      <c r="Y38" s="8"/>
    </row>
    <row r="39" spans="1:25" ht="12" customHeight="1" x14ac:dyDescent="0.25">
      <c r="A39" s="19" t="s">
        <v>96</v>
      </c>
      <c r="B39" s="19">
        <v>4300</v>
      </c>
      <c r="C39" s="25" t="s">
        <v>39</v>
      </c>
      <c r="D39" s="10" t="s">
        <v>108</v>
      </c>
      <c r="E39" s="10" t="s">
        <v>222</v>
      </c>
      <c r="F39" s="11" t="s">
        <v>191</v>
      </c>
      <c r="G39" s="8" t="s">
        <v>192</v>
      </c>
      <c r="H39" s="11" t="s">
        <v>223</v>
      </c>
      <c r="I39" s="10"/>
      <c r="J39" s="10"/>
      <c r="K39" s="8" t="s">
        <v>224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8"/>
    </row>
    <row r="40" spans="1:25" ht="12" customHeight="1" x14ac:dyDescent="0.25">
      <c r="A40" s="19" t="s">
        <v>96</v>
      </c>
      <c r="B40" s="19">
        <v>4300</v>
      </c>
      <c r="C40" s="25" t="s">
        <v>39</v>
      </c>
      <c r="D40" s="10" t="s">
        <v>108</v>
      </c>
      <c r="E40" s="10" t="s">
        <v>225</v>
      </c>
      <c r="F40" s="11" t="s">
        <v>191</v>
      </c>
      <c r="G40" s="8" t="s">
        <v>192</v>
      </c>
      <c r="H40" s="11" t="s">
        <v>21</v>
      </c>
      <c r="I40" s="10"/>
      <c r="J40" s="10"/>
      <c r="K40" s="8" t="s">
        <v>226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32620</v>
      </c>
      <c r="W40" s="63">
        <v>16303</v>
      </c>
      <c r="X40" s="63">
        <v>48923</v>
      </c>
      <c r="Y40" s="8"/>
    </row>
    <row r="41" spans="1:25" ht="12" customHeight="1" x14ac:dyDescent="0.25">
      <c r="A41" s="19" t="s">
        <v>96</v>
      </c>
      <c r="B41" s="19">
        <v>4300</v>
      </c>
      <c r="C41" s="25" t="s">
        <v>39</v>
      </c>
      <c r="D41" s="10" t="s">
        <v>108</v>
      </c>
      <c r="E41" s="10" t="s">
        <v>227</v>
      </c>
      <c r="F41" s="11" t="s">
        <v>191</v>
      </c>
      <c r="G41" s="8" t="s">
        <v>192</v>
      </c>
      <c r="H41" s="11" t="s">
        <v>228</v>
      </c>
      <c r="I41" s="10"/>
      <c r="J41" s="10"/>
      <c r="K41" s="8" t="s">
        <v>229</v>
      </c>
      <c r="L41" s="63">
        <v>1735</v>
      </c>
      <c r="M41" s="63">
        <v>0</v>
      </c>
      <c r="N41" s="63">
        <v>2392</v>
      </c>
      <c r="O41" s="63">
        <v>747</v>
      </c>
      <c r="P41" s="63">
        <v>747</v>
      </c>
      <c r="Q41" s="63">
        <v>1869</v>
      </c>
      <c r="R41" s="63">
        <v>1121</v>
      </c>
      <c r="S41" s="63">
        <v>1121</v>
      </c>
      <c r="T41" s="63">
        <v>373</v>
      </c>
      <c r="U41" s="63">
        <v>0</v>
      </c>
      <c r="V41" s="63">
        <v>1041</v>
      </c>
      <c r="W41" s="63">
        <v>1948</v>
      </c>
      <c r="X41" s="63">
        <v>13094</v>
      </c>
      <c r="Y41" s="8"/>
    </row>
    <row r="42" spans="1:25" ht="12" customHeight="1" x14ac:dyDescent="0.25">
      <c r="A42" s="19" t="s">
        <v>96</v>
      </c>
      <c r="B42" s="19">
        <v>4300</v>
      </c>
      <c r="C42" s="25" t="s">
        <v>39</v>
      </c>
      <c r="D42" s="10" t="s">
        <v>108</v>
      </c>
      <c r="E42" s="10" t="s">
        <v>230</v>
      </c>
      <c r="F42" s="11" t="s">
        <v>191</v>
      </c>
      <c r="G42" s="8" t="s">
        <v>192</v>
      </c>
      <c r="H42" s="11" t="s">
        <v>231</v>
      </c>
      <c r="I42" s="10"/>
      <c r="J42" s="10"/>
      <c r="K42" s="8" t="s">
        <v>232</v>
      </c>
      <c r="L42" s="63">
        <v>0</v>
      </c>
      <c r="M42" s="63">
        <v>0</v>
      </c>
      <c r="N42" s="63">
        <v>2093</v>
      </c>
      <c r="O42" s="63">
        <v>224</v>
      </c>
      <c r="P42" s="63">
        <v>449</v>
      </c>
      <c r="Q42" s="63">
        <v>1796</v>
      </c>
      <c r="R42" s="63">
        <v>673</v>
      </c>
      <c r="S42" s="63">
        <v>224</v>
      </c>
      <c r="T42" s="63">
        <v>673</v>
      </c>
      <c r="U42" s="63">
        <v>0</v>
      </c>
      <c r="V42" s="63">
        <v>418</v>
      </c>
      <c r="W42" s="63">
        <v>631</v>
      </c>
      <c r="X42" s="63">
        <v>7181</v>
      </c>
      <c r="Y42" s="8"/>
    </row>
    <row r="43" spans="1:25" ht="12" customHeight="1" x14ac:dyDescent="0.25">
      <c r="A43" s="19" t="s">
        <v>96</v>
      </c>
      <c r="B43" s="19">
        <v>4300</v>
      </c>
      <c r="C43" s="25" t="s">
        <v>39</v>
      </c>
      <c r="D43" s="10" t="s">
        <v>108</v>
      </c>
      <c r="E43" s="10" t="s">
        <v>233</v>
      </c>
      <c r="F43" s="11" t="s">
        <v>191</v>
      </c>
      <c r="G43" s="8" t="s">
        <v>192</v>
      </c>
      <c r="H43" s="11" t="s">
        <v>234</v>
      </c>
      <c r="I43" s="10"/>
      <c r="J43" s="10"/>
      <c r="K43" s="11" t="s">
        <v>235</v>
      </c>
      <c r="L43" s="64">
        <v>25122</v>
      </c>
      <c r="M43" s="64">
        <v>44126</v>
      </c>
      <c r="N43" s="64">
        <v>6069</v>
      </c>
      <c r="O43" s="64">
        <v>10844</v>
      </c>
      <c r="P43" s="64">
        <v>16596</v>
      </c>
      <c r="Q43" s="64">
        <v>120735</v>
      </c>
      <c r="R43" s="64">
        <v>12219</v>
      </c>
      <c r="S43" s="64">
        <v>12504</v>
      </c>
      <c r="T43" s="64">
        <v>38105</v>
      </c>
      <c r="U43" s="64">
        <v>116853</v>
      </c>
      <c r="V43" s="64">
        <v>10727</v>
      </c>
      <c r="W43" s="64">
        <v>5812</v>
      </c>
      <c r="X43" s="64">
        <v>419712</v>
      </c>
      <c r="Y43" s="11"/>
    </row>
    <row r="44" spans="1:25" ht="12" customHeight="1" x14ac:dyDescent="0.25">
      <c r="A44" s="19" t="s">
        <v>96</v>
      </c>
      <c r="B44" s="19">
        <v>4300</v>
      </c>
      <c r="C44" s="25" t="s">
        <v>39</v>
      </c>
      <c r="D44" s="10" t="s">
        <v>108</v>
      </c>
      <c r="E44" s="10" t="s">
        <v>236</v>
      </c>
      <c r="F44" s="11" t="s">
        <v>191</v>
      </c>
      <c r="G44" s="8" t="s">
        <v>192</v>
      </c>
      <c r="H44" s="11" t="s">
        <v>237</v>
      </c>
      <c r="I44" s="10"/>
      <c r="J44" s="10"/>
      <c r="K44" s="8" t="s">
        <v>238</v>
      </c>
      <c r="L44" s="63">
        <v>1606</v>
      </c>
      <c r="M44" s="63">
        <v>3046</v>
      </c>
      <c r="N44" s="63">
        <v>1993</v>
      </c>
      <c r="O44" s="63">
        <v>2524</v>
      </c>
      <c r="P44" s="63">
        <v>2125</v>
      </c>
      <c r="Q44" s="63">
        <v>3321</v>
      </c>
      <c r="R44" s="63">
        <v>1860</v>
      </c>
      <c r="S44" s="63">
        <v>3454</v>
      </c>
      <c r="T44" s="63">
        <v>1860</v>
      </c>
      <c r="U44" s="63">
        <v>1854</v>
      </c>
      <c r="V44" s="63">
        <v>2472</v>
      </c>
      <c r="W44" s="63">
        <v>1232</v>
      </c>
      <c r="X44" s="63">
        <v>27347</v>
      </c>
      <c r="Y44" s="8"/>
    </row>
    <row r="45" spans="1:25" ht="12" customHeight="1" x14ac:dyDescent="0.25">
      <c r="A45" s="19" t="s">
        <v>96</v>
      </c>
      <c r="B45" s="19">
        <v>4300</v>
      </c>
      <c r="C45" s="25" t="s">
        <v>39</v>
      </c>
      <c r="D45" s="10" t="s">
        <v>108</v>
      </c>
      <c r="E45" s="10" t="s">
        <v>239</v>
      </c>
      <c r="F45" s="11" t="s">
        <v>191</v>
      </c>
      <c r="G45" s="8" t="s">
        <v>192</v>
      </c>
      <c r="H45" s="11" t="s">
        <v>240</v>
      </c>
      <c r="I45" s="10"/>
      <c r="J45" s="10"/>
      <c r="K45" s="11" t="s">
        <v>241</v>
      </c>
      <c r="L45" s="64">
        <v>5157</v>
      </c>
      <c r="M45" s="64">
        <v>1067</v>
      </c>
      <c r="N45" s="64">
        <v>780</v>
      </c>
      <c r="O45" s="64">
        <v>558</v>
      </c>
      <c r="P45" s="64">
        <v>10725</v>
      </c>
      <c r="Q45" s="64">
        <v>1032</v>
      </c>
      <c r="R45" s="64">
        <v>1236</v>
      </c>
      <c r="S45" s="64">
        <v>14793</v>
      </c>
      <c r="T45" s="64">
        <v>9662</v>
      </c>
      <c r="U45" s="64">
        <v>4107</v>
      </c>
      <c r="V45" s="64">
        <v>4274</v>
      </c>
      <c r="W45" s="64">
        <v>750</v>
      </c>
      <c r="X45" s="64">
        <v>54141</v>
      </c>
      <c r="Y45" s="11"/>
    </row>
    <row r="46" spans="1:25" ht="12" customHeight="1" x14ac:dyDescent="0.25">
      <c r="A46" s="19" t="s">
        <v>96</v>
      </c>
      <c r="B46" s="19">
        <v>4300</v>
      </c>
      <c r="C46" s="25" t="s">
        <v>39</v>
      </c>
      <c r="D46" s="10" t="s">
        <v>108</v>
      </c>
      <c r="E46" s="10" t="s">
        <v>242</v>
      </c>
      <c r="F46" s="11" t="s">
        <v>191</v>
      </c>
      <c r="G46" s="8" t="s">
        <v>192</v>
      </c>
      <c r="H46" s="11" t="s">
        <v>243</v>
      </c>
      <c r="I46" s="10"/>
      <c r="J46" s="10"/>
      <c r="K46" s="8" t="s">
        <v>244</v>
      </c>
      <c r="L46" s="63">
        <v>1735</v>
      </c>
      <c r="M46" s="63">
        <v>2082</v>
      </c>
      <c r="N46" s="63">
        <v>18698</v>
      </c>
      <c r="O46" s="63">
        <v>1495</v>
      </c>
      <c r="P46" s="63">
        <v>19448</v>
      </c>
      <c r="Q46" s="63">
        <v>3115</v>
      </c>
      <c r="R46" s="63">
        <v>599</v>
      </c>
      <c r="S46" s="63">
        <v>23117</v>
      </c>
      <c r="T46" s="63">
        <v>1347</v>
      </c>
      <c r="U46" s="63">
        <v>2292</v>
      </c>
      <c r="V46" s="63">
        <v>2987</v>
      </c>
      <c r="W46" s="63">
        <v>700</v>
      </c>
      <c r="X46" s="63">
        <v>77615</v>
      </c>
      <c r="Y46" s="8"/>
    </row>
    <row r="47" spans="1:25" ht="12" customHeight="1" x14ac:dyDescent="0.25">
      <c r="A47" s="19" t="s">
        <v>96</v>
      </c>
      <c r="B47" s="19">
        <v>4300</v>
      </c>
      <c r="C47" s="25" t="s">
        <v>39</v>
      </c>
      <c r="D47" s="10" t="s">
        <v>108</v>
      </c>
      <c r="E47" s="10" t="s">
        <v>245</v>
      </c>
      <c r="F47" s="11" t="s">
        <v>191</v>
      </c>
      <c r="G47" s="8" t="s">
        <v>192</v>
      </c>
      <c r="H47" s="11" t="s">
        <v>246</v>
      </c>
      <c r="I47" s="10"/>
      <c r="J47" s="10"/>
      <c r="K47" s="8" t="s">
        <v>247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8"/>
    </row>
    <row r="48" spans="1:25" ht="12" customHeight="1" x14ac:dyDescent="0.25">
      <c r="A48" s="19" t="s">
        <v>96</v>
      </c>
      <c r="B48" s="19">
        <v>4300</v>
      </c>
      <c r="C48" s="25" t="s">
        <v>39</v>
      </c>
      <c r="D48" s="10" t="s">
        <v>108</v>
      </c>
      <c r="E48" s="10" t="s">
        <v>248</v>
      </c>
      <c r="F48" s="11" t="s">
        <v>191</v>
      </c>
      <c r="G48" s="8" t="s">
        <v>192</v>
      </c>
      <c r="H48" s="11" t="s">
        <v>249</v>
      </c>
      <c r="I48" s="10"/>
      <c r="J48" s="10"/>
      <c r="K48" s="11" t="s">
        <v>250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11"/>
    </row>
    <row r="49" spans="1:25" ht="12" customHeight="1" x14ac:dyDescent="0.25">
      <c r="A49" s="19" t="s">
        <v>96</v>
      </c>
      <c r="B49" s="19">
        <v>4300</v>
      </c>
      <c r="C49" s="25" t="s">
        <v>39</v>
      </c>
      <c r="D49" s="10" t="s">
        <v>108</v>
      </c>
      <c r="E49" s="10" t="s">
        <v>251</v>
      </c>
      <c r="F49" s="11" t="s">
        <v>191</v>
      </c>
      <c r="G49" s="8" t="s">
        <v>192</v>
      </c>
      <c r="H49" s="11" t="s">
        <v>252</v>
      </c>
      <c r="I49" s="10"/>
      <c r="J49" s="10"/>
      <c r="K49" s="11" t="s">
        <v>253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11"/>
    </row>
    <row r="50" spans="1:25" ht="12" customHeight="1" x14ac:dyDescent="0.25">
      <c r="A50" s="19" t="s">
        <v>96</v>
      </c>
      <c r="B50" s="19">
        <v>4300</v>
      </c>
      <c r="C50" s="25" t="s">
        <v>39</v>
      </c>
      <c r="D50" s="10" t="s">
        <v>108</v>
      </c>
      <c r="E50" s="10" t="s">
        <v>254</v>
      </c>
      <c r="F50" s="11" t="s">
        <v>191</v>
      </c>
      <c r="G50" s="8" t="s">
        <v>192</v>
      </c>
      <c r="H50" s="11" t="s">
        <v>255</v>
      </c>
      <c r="I50" s="10"/>
      <c r="J50" s="10"/>
      <c r="K50" s="8" t="s">
        <v>256</v>
      </c>
      <c r="L50" s="63">
        <v>-8734</v>
      </c>
      <c r="M50" s="63">
        <v>-20744</v>
      </c>
      <c r="N50" s="63">
        <v>-12698</v>
      </c>
      <c r="O50" s="63">
        <v>-4488</v>
      </c>
      <c r="P50" s="63">
        <v>-33472</v>
      </c>
      <c r="Q50" s="63">
        <v>-6224</v>
      </c>
      <c r="R50" s="63">
        <v>-3929</v>
      </c>
      <c r="S50" s="63">
        <v>-31601</v>
      </c>
      <c r="T50" s="63">
        <v>-31590</v>
      </c>
      <c r="U50" s="63">
        <v>-222200</v>
      </c>
      <c r="V50" s="63">
        <v>-7333</v>
      </c>
      <c r="W50" s="63">
        <v>-46362</v>
      </c>
      <c r="X50" s="63">
        <v>-429375</v>
      </c>
      <c r="Y50" s="8"/>
    </row>
    <row r="51" spans="1:25" ht="12" customHeight="1" x14ac:dyDescent="0.25">
      <c r="A51" s="19" t="s">
        <v>96</v>
      </c>
      <c r="B51" s="19">
        <v>4300</v>
      </c>
      <c r="C51" s="25" t="s">
        <v>39</v>
      </c>
      <c r="D51" s="10" t="s">
        <v>108</v>
      </c>
      <c r="E51" s="10" t="s">
        <v>257</v>
      </c>
      <c r="F51" s="11" t="s">
        <v>191</v>
      </c>
      <c r="G51" s="8" t="s">
        <v>192</v>
      </c>
      <c r="H51" s="11" t="s">
        <v>258</v>
      </c>
      <c r="I51" s="10"/>
      <c r="J51" s="10"/>
      <c r="K51" s="8" t="s">
        <v>259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8"/>
    </row>
    <row r="52" spans="1:25" ht="12" customHeight="1" x14ac:dyDescent="0.25">
      <c r="A52" s="19" t="s">
        <v>96</v>
      </c>
      <c r="B52" s="19">
        <v>4300</v>
      </c>
      <c r="C52" s="25" t="s">
        <v>39</v>
      </c>
      <c r="D52" s="10" t="s">
        <v>108</v>
      </c>
      <c r="E52" s="10" t="s">
        <v>260</v>
      </c>
      <c r="F52" s="11" t="s">
        <v>191</v>
      </c>
      <c r="G52" s="8" t="s">
        <v>192</v>
      </c>
      <c r="H52" s="11" t="s">
        <v>261</v>
      </c>
      <c r="I52" s="10"/>
      <c r="J52" s="10"/>
      <c r="K52" s="11" t="s">
        <v>262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11"/>
    </row>
    <row r="53" spans="1:25" ht="12" customHeight="1" x14ac:dyDescent="0.25">
      <c r="A53" s="19" t="s">
        <v>96</v>
      </c>
      <c r="B53" s="19">
        <v>4300</v>
      </c>
      <c r="C53" s="25" t="s">
        <v>39</v>
      </c>
      <c r="D53" s="10" t="s">
        <v>108</v>
      </c>
      <c r="E53" s="10" t="s">
        <v>263</v>
      </c>
      <c r="F53" s="11" t="s">
        <v>191</v>
      </c>
      <c r="G53" s="8" t="s">
        <v>192</v>
      </c>
      <c r="H53" s="11" t="s">
        <v>264</v>
      </c>
      <c r="I53" s="10"/>
      <c r="J53" s="10"/>
      <c r="K53" s="11" t="s">
        <v>265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3605</v>
      </c>
      <c r="T53" s="64">
        <v>0</v>
      </c>
      <c r="U53" s="64">
        <v>0</v>
      </c>
      <c r="V53" s="64">
        <v>515</v>
      </c>
      <c r="W53" s="64">
        <v>0</v>
      </c>
      <c r="X53" s="64">
        <v>4120</v>
      </c>
      <c r="Y53" s="11"/>
    </row>
    <row r="54" spans="1:25" ht="12" customHeight="1" x14ac:dyDescent="0.25">
      <c r="A54" s="19" t="s">
        <v>96</v>
      </c>
      <c r="B54" s="19">
        <v>4300</v>
      </c>
      <c r="C54" s="25" t="s">
        <v>39</v>
      </c>
      <c r="D54" s="10" t="s">
        <v>108</v>
      </c>
      <c r="E54" s="10" t="s">
        <v>266</v>
      </c>
      <c r="F54" s="11" t="s">
        <v>191</v>
      </c>
      <c r="G54" s="8" t="s">
        <v>192</v>
      </c>
      <c r="H54" s="11" t="s">
        <v>267</v>
      </c>
      <c r="I54" s="10"/>
      <c r="J54" s="10"/>
      <c r="K54" s="8" t="s">
        <v>268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8"/>
    </row>
    <row r="55" spans="1:25" ht="12" customHeight="1" x14ac:dyDescent="0.25">
      <c r="A55" s="19" t="s">
        <v>96</v>
      </c>
      <c r="B55" s="19">
        <v>4300</v>
      </c>
      <c r="C55" s="25" t="s">
        <v>39</v>
      </c>
      <c r="D55" s="10" t="s">
        <v>108</v>
      </c>
      <c r="E55" s="10" t="s">
        <v>269</v>
      </c>
      <c r="F55" s="11" t="s">
        <v>191</v>
      </c>
      <c r="G55" s="8" t="s">
        <v>192</v>
      </c>
      <c r="H55" s="11" t="s">
        <v>270</v>
      </c>
      <c r="I55" s="10"/>
      <c r="J55" s="10"/>
      <c r="K55" s="8" t="s">
        <v>271</v>
      </c>
      <c r="L55" s="63">
        <v>23953</v>
      </c>
      <c r="M55" s="63">
        <v>14785</v>
      </c>
      <c r="N55" s="63">
        <v>17175</v>
      </c>
      <c r="O55" s="63">
        <v>13441</v>
      </c>
      <c r="P55" s="63">
        <v>30616</v>
      </c>
      <c r="Q55" s="63">
        <v>20909</v>
      </c>
      <c r="R55" s="63">
        <v>24107</v>
      </c>
      <c r="S55" s="63">
        <v>29376</v>
      </c>
      <c r="T55" s="63">
        <v>27629</v>
      </c>
      <c r="U55" s="63">
        <v>15128</v>
      </c>
      <c r="V55" s="63">
        <v>15408</v>
      </c>
      <c r="W55" s="63">
        <v>7710</v>
      </c>
      <c r="X55" s="63">
        <v>240237</v>
      </c>
      <c r="Y55" s="8"/>
    </row>
    <row r="56" spans="1:25" ht="12" customHeight="1" x14ac:dyDescent="0.25">
      <c r="A56" s="19" t="s">
        <v>96</v>
      </c>
      <c r="B56" s="19">
        <v>4300</v>
      </c>
      <c r="C56" s="25" t="s">
        <v>39</v>
      </c>
      <c r="D56" s="10" t="s">
        <v>108</v>
      </c>
      <c r="E56" s="10" t="s">
        <v>272</v>
      </c>
      <c r="F56" s="11" t="s">
        <v>191</v>
      </c>
      <c r="G56" s="8" t="s">
        <v>192</v>
      </c>
      <c r="H56" s="11" t="s">
        <v>273</v>
      </c>
      <c r="I56" s="10"/>
      <c r="J56" s="10"/>
      <c r="K56" s="8" t="s">
        <v>274</v>
      </c>
      <c r="L56" s="63">
        <v>-11931</v>
      </c>
      <c r="M56" s="63">
        <v>-7120</v>
      </c>
      <c r="N56" s="63">
        <v>-8335</v>
      </c>
      <c r="O56" s="63">
        <v>-6527</v>
      </c>
      <c r="P56" s="63">
        <v>-14967</v>
      </c>
      <c r="Q56" s="63">
        <v>-10100</v>
      </c>
      <c r="R56" s="63">
        <v>-10857</v>
      </c>
      <c r="S56" s="63">
        <v>-13334</v>
      </c>
      <c r="T56" s="63">
        <v>-12595</v>
      </c>
      <c r="U56" s="63">
        <v>-6452</v>
      </c>
      <c r="V56" s="63">
        <v>-6477</v>
      </c>
      <c r="W56" s="63">
        <v>-2555</v>
      </c>
      <c r="X56" s="63">
        <v>-111250</v>
      </c>
      <c r="Y56" s="8"/>
    </row>
    <row r="57" spans="1:25" ht="12" customHeight="1" x14ac:dyDescent="0.25">
      <c r="A57" s="19" t="s">
        <v>96</v>
      </c>
      <c r="B57" s="19">
        <v>4300</v>
      </c>
      <c r="C57" s="25" t="s">
        <v>39</v>
      </c>
      <c r="D57" s="10" t="s">
        <v>108</v>
      </c>
      <c r="E57" s="10" t="s">
        <v>275</v>
      </c>
      <c r="F57" s="11" t="s">
        <v>191</v>
      </c>
      <c r="G57" s="8" t="s">
        <v>192</v>
      </c>
      <c r="H57" s="11" t="s">
        <v>276</v>
      </c>
      <c r="I57" s="10"/>
      <c r="J57" s="10"/>
      <c r="K57" s="11" t="s">
        <v>277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0</v>
      </c>
      <c r="W57" s="64">
        <v>-141</v>
      </c>
      <c r="X57" s="64">
        <v>-141</v>
      </c>
      <c r="Y57" s="11"/>
    </row>
    <row r="58" spans="1:25" ht="12" customHeight="1" x14ac:dyDescent="0.25">
      <c r="A58" s="19" t="s">
        <v>96</v>
      </c>
      <c r="B58" s="19">
        <v>4300</v>
      </c>
      <c r="C58" s="25" t="s">
        <v>39</v>
      </c>
      <c r="D58" s="10" t="s">
        <v>108</v>
      </c>
      <c r="E58" s="10" t="s">
        <v>278</v>
      </c>
      <c r="F58" s="11" t="s">
        <v>191</v>
      </c>
      <c r="G58" s="8" t="s">
        <v>192</v>
      </c>
      <c r="H58" s="11" t="s">
        <v>279</v>
      </c>
      <c r="I58" s="10"/>
      <c r="J58" s="10"/>
      <c r="K58" s="8" t="s">
        <v>280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8"/>
    </row>
    <row r="59" spans="1:25" ht="12" customHeight="1" x14ac:dyDescent="0.25">
      <c r="A59" s="19" t="s">
        <v>96</v>
      </c>
      <c r="B59" s="19">
        <v>4300</v>
      </c>
      <c r="C59" s="25" t="s">
        <v>39</v>
      </c>
      <c r="D59" s="10" t="s">
        <v>108</v>
      </c>
      <c r="E59" s="10" t="s">
        <v>281</v>
      </c>
      <c r="F59" s="11" t="s">
        <v>191</v>
      </c>
      <c r="G59" s="8" t="s">
        <v>192</v>
      </c>
      <c r="H59" s="11" t="s">
        <v>282</v>
      </c>
      <c r="I59" s="10"/>
      <c r="J59" s="10"/>
      <c r="K59" s="11" t="s">
        <v>283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11"/>
    </row>
    <row r="60" spans="1:25" ht="12" customHeight="1" x14ac:dyDescent="0.25">
      <c r="A60" s="19" t="s">
        <v>96</v>
      </c>
      <c r="B60" s="19">
        <v>4300</v>
      </c>
      <c r="C60" s="25" t="s">
        <v>39</v>
      </c>
      <c r="D60" s="10" t="s">
        <v>108</v>
      </c>
      <c r="E60" s="10" t="s">
        <v>284</v>
      </c>
      <c r="F60" s="11" t="s">
        <v>191</v>
      </c>
      <c r="G60" s="8" t="s">
        <v>192</v>
      </c>
      <c r="H60" s="11" t="s">
        <v>285</v>
      </c>
      <c r="I60" s="10"/>
      <c r="J60" s="10"/>
      <c r="K60" s="11" t="s">
        <v>286</v>
      </c>
      <c r="L60" s="64">
        <v>-4059</v>
      </c>
      <c r="M60" s="64">
        <v>44830</v>
      </c>
      <c r="N60" s="64">
        <v>15816</v>
      </c>
      <c r="O60" s="64">
        <v>26843</v>
      </c>
      <c r="P60" s="64">
        <v>22703</v>
      </c>
      <c r="Q60" s="64">
        <v>18890</v>
      </c>
      <c r="R60" s="64">
        <v>6396</v>
      </c>
      <c r="S60" s="64">
        <v>962</v>
      </c>
      <c r="T60" s="64">
        <v>0</v>
      </c>
      <c r="U60" s="64">
        <v>1783</v>
      </c>
      <c r="V60" s="64">
        <v>8893</v>
      </c>
      <c r="W60" s="64">
        <v>29545</v>
      </c>
      <c r="X60" s="64">
        <v>172602</v>
      </c>
      <c r="Y60" s="11"/>
    </row>
    <row r="61" spans="1:25" ht="12" customHeight="1" x14ac:dyDescent="0.25">
      <c r="A61" s="19" t="s">
        <v>96</v>
      </c>
      <c r="B61" s="19">
        <v>4300</v>
      </c>
      <c r="C61" s="25" t="s">
        <v>39</v>
      </c>
      <c r="D61" s="10" t="s">
        <v>108</v>
      </c>
      <c r="E61" s="10" t="s">
        <v>287</v>
      </c>
      <c r="F61" s="11" t="s">
        <v>191</v>
      </c>
      <c r="G61" s="8" t="s">
        <v>192</v>
      </c>
      <c r="H61" s="11" t="s">
        <v>288</v>
      </c>
      <c r="I61" s="10"/>
      <c r="J61" s="10"/>
      <c r="K61" s="8" t="s">
        <v>289</v>
      </c>
      <c r="L61" s="63">
        <v>0</v>
      </c>
      <c r="M61" s="63">
        <v>232589</v>
      </c>
      <c r="N61" s="63">
        <v>3205</v>
      </c>
      <c r="O61" s="63">
        <v>165504</v>
      </c>
      <c r="P61" s="63">
        <v>3205</v>
      </c>
      <c r="Q61" s="63">
        <v>0</v>
      </c>
      <c r="R61" s="63">
        <v>27459</v>
      </c>
      <c r="S61" s="63">
        <v>0</v>
      </c>
      <c r="T61" s="63">
        <v>0</v>
      </c>
      <c r="U61" s="63">
        <v>5453</v>
      </c>
      <c r="V61" s="63">
        <v>0</v>
      </c>
      <c r="W61" s="63">
        <v>18804</v>
      </c>
      <c r="X61" s="63">
        <v>456219</v>
      </c>
      <c r="Y61" s="8"/>
    </row>
    <row r="62" spans="1:25" ht="12" customHeight="1" x14ac:dyDescent="0.25">
      <c r="A62" s="19" t="s">
        <v>96</v>
      </c>
      <c r="B62" s="19">
        <v>4300</v>
      </c>
      <c r="C62" s="25" t="s">
        <v>39</v>
      </c>
      <c r="D62" s="10" t="s">
        <v>108</v>
      </c>
      <c r="E62" s="10" t="s">
        <v>290</v>
      </c>
      <c r="F62" s="11" t="s">
        <v>191</v>
      </c>
      <c r="G62" s="8" t="s">
        <v>192</v>
      </c>
      <c r="H62" s="11" t="s">
        <v>291</v>
      </c>
      <c r="I62" s="10"/>
      <c r="J62" s="10"/>
      <c r="K62" s="8" t="s">
        <v>292</v>
      </c>
      <c r="L62" s="63">
        <v>0</v>
      </c>
      <c r="M62" s="63">
        <v>6732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  <c r="X62" s="63">
        <v>6732</v>
      </c>
      <c r="Y62" s="8"/>
    </row>
    <row r="63" spans="1:25" ht="12" customHeight="1" x14ac:dyDescent="0.25">
      <c r="A63" s="19" t="s">
        <v>96</v>
      </c>
      <c r="B63" s="19">
        <v>4300</v>
      </c>
      <c r="C63" s="25" t="s">
        <v>39</v>
      </c>
      <c r="D63" s="10" t="s">
        <v>108</v>
      </c>
      <c r="E63" s="10" t="s">
        <v>293</v>
      </c>
      <c r="F63" s="11" t="s">
        <v>191</v>
      </c>
      <c r="G63" s="8" t="s">
        <v>192</v>
      </c>
      <c r="H63" s="11" t="s">
        <v>294</v>
      </c>
      <c r="I63" s="10"/>
      <c r="J63" s="10"/>
      <c r="K63" s="11" t="s">
        <v>295</v>
      </c>
      <c r="L63" s="64">
        <v>0</v>
      </c>
      <c r="M63" s="64">
        <v>15703</v>
      </c>
      <c r="N63" s="64">
        <v>2885</v>
      </c>
      <c r="O63" s="64">
        <v>140508</v>
      </c>
      <c r="P63" s="64">
        <v>26288</v>
      </c>
      <c r="Q63" s="64">
        <v>4304</v>
      </c>
      <c r="R63" s="64">
        <v>25377</v>
      </c>
      <c r="S63" s="64">
        <v>0</v>
      </c>
      <c r="T63" s="64">
        <v>35091</v>
      </c>
      <c r="U63" s="64">
        <v>0</v>
      </c>
      <c r="V63" s="64">
        <v>0</v>
      </c>
      <c r="W63" s="64">
        <v>33779</v>
      </c>
      <c r="X63" s="64">
        <v>283935</v>
      </c>
      <c r="Y63" s="11"/>
    </row>
    <row r="64" spans="1:25" ht="12" customHeight="1" x14ac:dyDescent="0.25">
      <c r="A64" s="19" t="s">
        <v>96</v>
      </c>
      <c r="B64" s="19">
        <v>4300</v>
      </c>
      <c r="C64" s="25" t="s">
        <v>39</v>
      </c>
      <c r="D64" s="10" t="s">
        <v>108</v>
      </c>
      <c r="E64" s="10" t="s">
        <v>296</v>
      </c>
      <c r="F64" s="11" t="s">
        <v>191</v>
      </c>
      <c r="G64" s="8" t="s">
        <v>192</v>
      </c>
      <c r="H64" s="11" t="s">
        <v>297</v>
      </c>
      <c r="I64" s="10"/>
      <c r="J64" s="10"/>
      <c r="K64" s="11" t="s">
        <v>298</v>
      </c>
      <c r="L64" s="64">
        <v>0</v>
      </c>
      <c r="M64" s="64">
        <v>51895</v>
      </c>
      <c r="N64" s="64">
        <v>12821</v>
      </c>
      <c r="O64" s="64">
        <v>44875</v>
      </c>
      <c r="P64" s="64">
        <v>88407</v>
      </c>
      <c r="Q64" s="64">
        <v>0</v>
      </c>
      <c r="R64" s="64">
        <v>0</v>
      </c>
      <c r="S64" s="64">
        <v>0</v>
      </c>
      <c r="T64" s="64">
        <v>47258</v>
      </c>
      <c r="U64" s="64">
        <v>0</v>
      </c>
      <c r="V64" s="64">
        <v>0</v>
      </c>
      <c r="W64" s="64">
        <v>60766</v>
      </c>
      <c r="X64" s="64">
        <v>306022</v>
      </c>
      <c r="Y64" s="11"/>
    </row>
    <row r="65" spans="1:25" ht="12" customHeight="1" x14ac:dyDescent="0.25">
      <c r="A65" s="19" t="s">
        <v>96</v>
      </c>
      <c r="B65" s="19">
        <v>4300</v>
      </c>
      <c r="C65" s="25" t="s">
        <v>39</v>
      </c>
      <c r="D65" s="10" t="s">
        <v>108</v>
      </c>
      <c r="E65" s="10" t="s">
        <v>299</v>
      </c>
      <c r="F65" s="11" t="s">
        <v>191</v>
      </c>
      <c r="G65" s="8" t="s">
        <v>192</v>
      </c>
      <c r="H65" s="11" t="s">
        <v>300</v>
      </c>
      <c r="I65" s="10"/>
      <c r="J65" s="10"/>
      <c r="K65" s="11" t="s">
        <v>301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  <c r="Y65" s="11"/>
    </row>
    <row r="66" spans="1:25" ht="12" customHeight="1" x14ac:dyDescent="0.25">
      <c r="A66" s="19" t="s">
        <v>96</v>
      </c>
      <c r="B66" s="19">
        <v>4300</v>
      </c>
      <c r="C66" s="25" t="s">
        <v>39</v>
      </c>
      <c r="D66" s="10" t="s">
        <v>108</v>
      </c>
      <c r="E66" s="10" t="s">
        <v>302</v>
      </c>
      <c r="F66" s="11" t="s">
        <v>191</v>
      </c>
      <c r="G66" s="8" t="s">
        <v>192</v>
      </c>
      <c r="H66" s="11" t="s">
        <v>303</v>
      </c>
      <c r="I66" s="10"/>
      <c r="J66" s="10"/>
      <c r="K66" s="11" t="s">
        <v>304</v>
      </c>
      <c r="L66" s="64">
        <v>0</v>
      </c>
      <c r="M66" s="64">
        <v>33100</v>
      </c>
      <c r="N66" s="64">
        <v>0</v>
      </c>
      <c r="O66" s="64">
        <v>33771</v>
      </c>
      <c r="P66" s="64">
        <v>18409</v>
      </c>
      <c r="Q66" s="64">
        <v>0</v>
      </c>
      <c r="R66" s="64">
        <v>0</v>
      </c>
      <c r="S66" s="64">
        <v>17046</v>
      </c>
      <c r="T66" s="64">
        <v>0</v>
      </c>
      <c r="U66" s="64">
        <v>0</v>
      </c>
      <c r="V66" s="64">
        <v>5150</v>
      </c>
      <c r="W66" s="64">
        <v>1030</v>
      </c>
      <c r="X66" s="64">
        <v>108506</v>
      </c>
      <c r="Y66" s="11"/>
    </row>
    <row r="67" spans="1:25" ht="12" customHeight="1" x14ac:dyDescent="0.25">
      <c r="A67" s="19" t="s">
        <v>96</v>
      </c>
      <c r="B67" s="19">
        <v>4300</v>
      </c>
      <c r="C67" s="25" t="s">
        <v>39</v>
      </c>
      <c r="D67" s="10" t="s">
        <v>108</v>
      </c>
      <c r="E67" s="10" t="s">
        <v>305</v>
      </c>
      <c r="F67" s="11" t="s">
        <v>191</v>
      </c>
      <c r="G67" s="8" t="s">
        <v>192</v>
      </c>
      <c r="H67" s="11" t="s">
        <v>306</v>
      </c>
      <c r="I67" s="10"/>
      <c r="J67" s="10"/>
      <c r="K67" s="8" t="s">
        <v>307</v>
      </c>
      <c r="L67" s="63">
        <v>0</v>
      </c>
      <c r="M67" s="63">
        <v>28010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28010</v>
      </c>
      <c r="Y67" s="8"/>
    </row>
    <row r="68" spans="1:25" ht="12" customHeight="1" x14ac:dyDescent="0.25">
      <c r="A68" s="19" t="s">
        <v>96</v>
      </c>
      <c r="B68" s="19">
        <v>4300</v>
      </c>
      <c r="C68" s="25" t="s">
        <v>39</v>
      </c>
      <c r="D68" s="10" t="s">
        <v>108</v>
      </c>
      <c r="E68" s="10" t="s">
        <v>308</v>
      </c>
      <c r="F68" s="11" t="s">
        <v>191</v>
      </c>
      <c r="G68" s="8" t="s">
        <v>192</v>
      </c>
      <c r="H68" s="11" t="s">
        <v>309</v>
      </c>
      <c r="I68" s="10"/>
      <c r="J68" s="10"/>
      <c r="K68" s="11" t="s">
        <v>310</v>
      </c>
      <c r="L68" s="64">
        <v>0</v>
      </c>
      <c r="M68" s="64">
        <v>13464</v>
      </c>
      <c r="N68" s="64">
        <v>0</v>
      </c>
      <c r="O68" s="64">
        <v>16615</v>
      </c>
      <c r="P68" s="64">
        <v>74321</v>
      </c>
      <c r="Q68" s="64">
        <v>37815</v>
      </c>
      <c r="R68" s="64">
        <v>0</v>
      </c>
      <c r="S68" s="64">
        <v>22315</v>
      </c>
      <c r="T68" s="64">
        <v>0</v>
      </c>
      <c r="U68" s="64">
        <v>0</v>
      </c>
      <c r="V68" s="64">
        <v>0</v>
      </c>
      <c r="W68" s="64">
        <v>12854</v>
      </c>
      <c r="X68" s="64">
        <v>177384</v>
      </c>
      <c r="Y68" s="11"/>
    </row>
    <row r="69" spans="1:25" ht="12" customHeight="1" x14ac:dyDescent="0.25">
      <c r="A69" s="19" t="s">
        <v>96</v>
      </c>
      <c r="B69" s="19">
        <v>4300</v>
      </c>
      <c r="C69" s="25" t="s">
        <v>39</v>
      </c>
      <c r="D69" s="10" t="s">
        <v>108</v>
      </c>
      <c r="E69" s="10" t="s">
        <v>311</v>
      </c>
      <c r="F69" s="11" t="s">
        <v>191</v>
      </c>
      <c r="G69" s="8" t="s">
        <v>192</v>
      </c>
      <c r="H69" s="11" t="s">
        <v>312</v>
      </c>
      <c r="I69" s="10"/>
      <c r="J69" s="10"/>
      <c r="K69" s="8" t="s">
        <v>313</v>
      </c>
      <c r="L69" s="63">
        <v>0</v>
      </c>
      <c r="M69" s="63">
        <v>79603</v>
      </c>
      <c r="N69" s="63">
        <v>41778</v>
      </c>
      <c r="O69" s="63">
        <v>0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121381</v>
      </c>
      <c r="Y69" s="8"/>
    </row>
    <row r="70" spans="1:25" ht="12" customHeight="1" x14ac:dyDescent="0.25">
      <c r="A70" s="19" t="s">
        <v>96</v>
      </c>
      <c r="B70" s="19">
        <v>4300</v>
      </c>
      <c r="C70" s="25" t="s">
        <v>39</v>
      </c>
      <c r="D70" s="10" t="s">
        <v>108</v>
      </c>
      <c r="E70" s="10" t="s">
        <v>314</v>
      </c>
      <c r="F70" s="11" t="s">
        <v>191</v>
      </c>
      <c r="G70" s="8" t="s">
        <v>192</v>
      </c>
      <c r="H70" s="11" t="s">
        <v>315</v>
      </c>
      <c r="I70" s="10"/>
      <c r="J70" s="10"/>
      <c r="K70" s="11" t="s">
        <v>316</v>
      </c>
      <c r="L70" s="64">
        <v>0</v>
      </c>
      <c r="M70" s="64">
        <v>0</v>
      </c>
      <c r="N70" s="64">
        <v>124970</v>
      </c>
      <c r="O70" s="64">
        <v>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0</v>
      </c>
      <c r="X70" s="64">
        <v>124970</v>
      </c>
      <c r="Y70" s="11"/>
    </row>
    <row r="71" spans="1:25" ht="12" customHeight="1" x14ac:dyDescent="0.25">
      <c r="A71" s="19" t="s">
        <v>96</v>
      </c>
      <c r="B71" s="19">
        <v>4300</v>
      </c>
      <c r="C71" s="25" t="s">
        <v>39</v>
      </c>
      <c r="D71" s="10" t="s">
        <v>108</v>
      </c>
      <c r="E71" s="10" t="s">
        <v>317</v>
      </c>
      <c r="F71" s="11" t="s">
        <v>191</v>
      </c>
      <c r="G71" s="8" t="s">
        <v>192</v>
      </c>
      <c r="H71" s="11" t="s">
        <v>318</v>
      </c>
      <c r="I71" s="10"/>
      <c r="J71" s="10"/>
      <c r="K71" s="11" t="s">
        <v>319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  <c r="Y71" s="11"/>
    </row>
    <row r="72" spans="1:25" ht="12" customHeight="1" x14ac:dyDescent="0.25">
      <c r="A72" s="19" t="s">
        <v>96</v>
      </c>
      <c r="B72" s="19">
        <v>4300</v>
      </c>
      <c r="C72" s="25" t="s">
        <v>39</v>
      </c>
      <c r="D72" s="10" t="s">
        <v>108</v>
      </c>
      <c r="E72" s="10" t="s">
        <v>320</v>
      </c>
      <c r="F72" s="11" t="s">
        <v>191</v>
      </c>
      <c r="G72" s="8" t="s">
        <v>192</v>
      </c>
      <c r="H72" s="11" t="s">
        <v>321</v>
      </c>
      <c r="I72" s="10"/>
      <c r="J72" s="10"/>
      <c r="K72" s="8" t="s">
        <v>322</v>
      </c>
      <c r="L72" s="63">
        <v>4755</v>
      </c>
      <c r="M72" s="63">
        <v>-21857</v>
      </c>
      <c r="N72" s="63">
        <v>-3910</v>
      </c>
      <c r="O72" s="63">
        <v>-11254</v>
      </c>
      <c r="P72" s="63">
        <v>-7715</v>
      </c>
      <c r="Q72" s="63">
        <v>-11732</v>
      </c>
      <c r="R72" s="63">
        <v>-5445</v>
      </c>
      <c r="S72" s="63">
        <v>0</v>
      </c>
      <c r="T72" s="63">
        <v>0</v>
      </c>
      <c r="U72" s="63">
        <v>0</v>
      </c>
      <c r="V72" s="63">
        <v>-367</v>
      </c>
      <c r="W72" s="63">
        <v>-30810</v>
      </c>
      <c r="X72" s="63">
        <v>-88335</v>
      </c>
      <c r="Y72" s="8"/>
    </row>
    <row r="73" spans="1:25" ht="12" customHeight="1" x14ac:dyDescent="0.25">
      <c r="A73" s="19" t="s">
        <v>96</v>
      </c>
      <c r="B73" s="19">
        <v>4300</v>
      </c>
      <c r="C73" s="25" t="s">
        <v>39</v>
      </c>
      <c r="D73" s="10" t="s">
        <v>108</v>
      </c>
      <c r="E73" s="10" t="s">
        <v>323</v>
      </c>
      <c r="F73" s="11" t="s">
        <v>191</v>
      </c>
      <c r="G73" s="8" t="s">
        <v>192</v>
      </c>
      <c r="H73" s="11" t="s">
        <v>324</v>
      </c>
      <c r="I73" s="10"/>
      <c r="J73" s="10"/>
      <c r="K73" s="8" t="s">
        <v>325</v>
      </c>
      <c r="L73" s="63">
        <v>0</v>
      </c>
      <c r="M73" s="63">
        <v>-31522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63">
        <v>0</v>
      </c>
      <c r="T73" s="63">
        <v>0</v>
      </c>
      <c r="U73" s="63">
        <v>-1222</v>
      </c>
      <c r="V73" s="63">
        <v>0</v>
      </c>
      <c r="W73" s="63">
        <v>-23114</v>
      </c>
      <c r="X73" s="63">
        <v>-55858</v>
      </c>
      <c r="Y73" s="8"/>
    </row>
    <row r="74" spans="1:25" ht="12" customHeight="1" x14ac:dyDescent="0.25">
      <c r="A74" s="19" t="s">
        <v>96</v>
      </c>
      <c r="B74" s="19">
        <v>4300</v>
      </c>
      <c r="C74" s="25" t="s">
        <v>39</v>
      </c>
      <c r="D74" s="10" t="s">
        <v>108</v>
      </c>
      <c r="E74" s="10" t="s">
        <v>326</v>
      </c>
      <c r="F74" s="11" t="s">
        <v>191</v>
      </c>
      <c r="G74" s="8" t="s">
        <v>192</v>
      </c>
      <c r="H74" s="11" t="s">
        <v>327</v>
      </c>
      <c r="I74" s="10"/>
      <c r="J74" s="10"/>
      <c r="K74" s="8" t="s">
        <v>328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63">
        <v>0</v>
      </c>
      <c r="T74" s="63">
        <v>0</v>
      </c>
      <c r="U74" s="63">
        <v>0</v>
      </c>
      <c r="V74" s="63">
        <v>0</v>
      </c>
      <c r="W74" s="63">
        <v>0</v>
      </c>
      <c r="X74" s="63">
        <v>0</v>
      </c>
      <c r="Y74" s="8"/>
    </row>
    <row r="75" spans="1:25" ht="12" customHeight="1" x14ac:dyDescent="0.25">
      <c r="A75" s="19" t="s">
        <v>96</v>
      </c>
      <c r="B75" s="19">
        <v>4300</v>
      </c>
      <c r="C75" s="25" t="s">
        <v>39</v>
      </c>
      <c r="D75" s="10" t="s">
        <v>108</v>
      </c>
      <c r="E75" s="10" t="s">
        <v>329</v>
      </c>
      <c r="F75" s="11" t="s">
        <v>191</v>
      </c>
      <c r="G75" s="8" t="s">
        <v>192</v>
      </c>
      <c r="H75" s="11" t="s">
        <v>330</v>
      </c>
      <c r="I75" s="10"/>
      <c r="J75" s="10"/>
      <c r="K75" s="8" t="s">
        <v>331</v>
      </c>
      <c r="L75" s="63">
        <v>0</v>
      </c>
      <c r="M75" s="63">
        <v>-19394</v>
      </c>
      <c r="N75" s="63">
        <v>0</v>
      </c>
      <c r="O75" s="63">
        <v>0</v>
      </c>
      <c r="P75" s="63">
        <v>-15827</v>
      </c>
      <c r="Q75" s="63">
        <v>-2243</v>
      </c>
      <c r="R75" s="63">
        <v>-23480</v>
      </c>
      <c r="S75" s="63">
        <v>0</v>
      </c>
      <c r="T75" s="63">
        <v>-38540</v>
      </c>
      <c r="U75" s="63">
        <v>0</v>
      </c>
      <c r="V75" s="63">
        <v>0</v>
      </c>
      <c r="W75" s="63">
        <v>-61303</v>
      </c>
      <c r="X75" s="63">
        <v>-160787</v>
      </c>
      <c r="Y75" s="8"/>
    </row>
    <row r="76" spans="1:25" ht="12" customHeight="1" x14ac:dyDescent="0.25">
      <c r="A76" s="19" t="s">
        <v>96</v>
      </c>
      <c r="B76" s="19">
        <v>4300</v>
      </c>
      <c r="C76" s="25" t="s">
        <v>39</v>
      </c>
      <c r="D76" s="10" t="s">
        <v>108</v>
      </c>
      <c r="E76" s="10" t="s">
        <v>332</v>
      </c>
      <c r="F76" s="11" t="s">
        <v>191</v>
      </c>
      <c r="G76" s="8" t="s">
        <v>192</v>
      </c>
      <c r="H76" s="11" t="s">
        <v>333</v>
      </c>
      <c r="I76" s="10"/>
      <c r="J76" s="10"/>
      <c r="K76" s="11" t="s">
        <v>334</v>
      </c>
      <c r="L76" s="64">
        <v>0</v>
      </c>
      <c r="M76" s="64">
        <v>-35387</v>
      </c>
      <c r="N76" s="64">
        <v>0</v>
      </c>
      <c r="O76" s="64">
        <v>-31703</v>
      </c>
      <c r="P76" s="64">
        <v>-70130</v>
      </c>
      <c r="Q76" s="64">
        <v>0</v>
      </c>
      <c r="R76" s="64">
        <v>0</v>
      </c>
      <c r="S76" s="64">
        <v>0</v>
      </c>
      <c r="T76" s="64">
        <v>-47131</v>
      </c>
      <c r="U76" s="64">
        <v>0</v>
      </c>
      <c r="V76" s="64">
        <v>0</v>
      </c>
      <c r="W76" s="64">
        <v>-76217</v>
      </c>
      <c r="X76" s="64">
        <v>-260568</v>
      </c>
      <c r="Y76" s="11"/>
    </row>
    <row r="77" spans="1:25" ht="12" customHeight="1" x14ac:dyDescent="0.25">
      <c r="A77" s="19" t="s">
        <v>96</v>
      </c>
      <c r="B77" s="19">
        <v>4300</v>
      </c>
      <c r="C77" s="25" t="s">
        <v>39</v>
      </c>
      <c r="D77" s="10" t="s">
        <v>108</v>
      </c>
      <c r="E77" s="10" t="s">
        <v>335</v>
      </c>
      <c r="F77" s="11" t="s">
        <v>191</v>
      </c>
      <c r="G77" s="8" t="s">
        <v>192</v>
      </c>
      <c r="H77" s="11" t="s">
        <v>336</v>
      </c>
      <c r="I77" s="10"/>
      <c r="J77" s="10"/>
      <c r="K77" s="8" t="s">
        <v>337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8"/>
    </row>
    <row r="78" spans="1:25" ht="12" customHeight="1" x14ac:dyDescent="0.25">
      <c r="A78" s="19" t="s">
        <v>96</v>
      </c>
      <c r="B78" s="19">
        <v>4300</v>
      </c>
      <c r="C78" s="25" t="s">
        <v>39</v>
      </c>
      <c r="D78" s="10" t="s">
        <v>108</v>
      </c>
      <c r="E78" s="10" t="s">
        <v>338</v>
      </c>
      <c r="F78" s="11" t="s">
        <v>191</v>
      </c>
      <c r="G78" s="8" t="s">
        <v>192</v>
      </c>
      <c r="H78" s="11" t="s">
        <v>339</v>
      </c>
      <c r="I78" s="10"/>
      <c r="J78" s="10"/>
      <c r="K78" s="11" t="s">
        <v>340</v>
      </c>
      <c r="L78" s="64">
        <v>0</v>
      </c>
      <c r="M78" s="64">
        <v>-18132</v>
      </c>
      <c r="N78" s="64">
        <v>0</v>
      </c>
      <c r="O78" s="64">
        <v>-7003</v>
      </c>
      <c r="P78" s="64">
        <v>-7003</v>
      </c>
      <c r="Q78" s="64">
        <v>0</v>
      </c>
      <c r="R78" s="64">
        <v>0</v>
      </c>
      <c r="S78" s="64">
        <v>-3410</v>
      </c>
      <c r="T78" s="64">
        <v>0</v>
      </c>
      <c r="U78" s="64">
        <v>0</v>
      </c>
      <c r="V78" s="64">
        <v>0</v>
      </c>
      <c r="W78" s="64">
        <v>0</v>
      </c>
      <c r="X78" s="64">
        <v>-35548</v>
      </c>
      <c r="Y78" s="11"/>
    </row>
    <row r="79" spans="1:25" ht="12" customHeight="1" x14ac:dyDescent="0.25">
      <c r="A79" s="19" t="s">
        <v>96</v>
      </c>
      <c r="B79" s="19">
        <v>4300</v>
      </c>
      <c r="C79" s="25" t="s">
        <v>39</v>
      </c>
      <c r="D79" s="10" t="s">
        <v>108</v>
      </c>
      <c r="E79" s="10" t="s">
        <v>341</v>
      </c>
      <c r="F79" s="11" t="s">
        <v>191</v>
      </c>
      <c r="G79" s="8" t="s">
        <v>192</v>
      </c>
      <c r="H79" s="11" t="s">
        <v>342</v>
      </c>
      <c r="I79" s="10"/>
      <c r="J79" s="10"/>
      <c r="K79" s="8" t="s">
        <v>343</v>
      </c>
      <c r="L79" s="63">
        <v>0</v>
      </c>
      <c r="M79" s="63">
        <v>-16741</v>
      </c>
      <c r="N79" s="63">
        <v>0</v>
      </c>
      <c r="O79" s="63">
        <v>0</v>
      </c>
      <c r="P79" s="63">
        <v>0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-16741</v>
      </c>
      <c r="Y79" s="8"/>
    </row>
    <row r="80" spans="1:25" ht="12" customHeight="1" x14ac:dyDescent="0.25">
      <c r="A80" s="19" t="s">
        <v>96</v>
      </c>
      <c r="B80" s="19">
        <v>4300</v>
      </c>
      <c r="C80" s="25" t="s">
        <v>39</v>
      </c>
      <c r="D80" s="10" t="s">
        <v>108</v>
      </c>
      <c r="E80" s="10" t="s">
        <v>344</v>
      </c>
      <c r="F80" s="11" t="s">
        <v>191</v>
      </c>
      <c r="G80" s="8" t="s">
        <v>192</v>
      </c>
      <c r="H80" s="11" t="s">
        <v>345</v>
      </c>
      <c r="I80" s="10"/>
      <c r="J80" s="10"/>
      <c r="K80" s="11" t="s">
        <v>346</v>
      </c>
      <c r="L80" s="64">
        <v>0</v>
      </c>
      <c r="M80" s="64">
        <v>0</v>
      </c>
      <c r="N80" s="64">
        <v>0</v>
      </c>
      <c r="O80" s="64">
        <v>0</v>
      </c>
      <c r="P80" s="64">
        <v>-62015</v>
      </c>
      <c r="Q80" s="64">
        <v>-23479</v>
      </c>
      <c r="R80" s="64">
        <v>0</v>
      </c>
      <c r="S80" s="64">
        <v>-6644</v>
      </c>
      <c r="T80" s="64">
        <v>0</v>
      </c>
      <c r="U80" s="64">
        <v>0</v>
      </c>
      <c r="V80" s="64">
        <v>0</v>
      </c>
      <c r="W80" s="64">
        <v>-9376</v>
      </c>
      <c r="X80" s="64">
        <v>-101514</v>
      </c>
      <c r="Y80" s="11"/>
    </row>
    <row r="81" spans="1:25" ht="12" customHeight="1" x14ac:dyDescent="0.25">
      <c r="A81" s="19" t="s">
        <v>96</v>
      </c>
      <c r="B81" s="19">
        <v>4300</v>
      </c>
      <c r="C81" s="25" t="s">
        <v>39</v>
      </c>
      <c r="D81" s="10" t="s">
        <v>108</v>
      </c>
      <c r="E81" s="10" t="s">
        <v>347</v>
      </c>
      <c r="F81" s="11" t="s">
        <v>191</v>
      </c>
      <c r="G81" s="8" t="s">
        <v>192</v>
      </c>
      <c r="H81" s="11" t="s">
        <v>348</v>
      </c>
      <c r="I81" s="10"/>
      <c r="J81" s="10"/>
      <c r="K81" s="11" t="s">
        <v>349</v>
      </c>
      <c r="L81" s="64">
        <v>0</v>
      </c>
      <c r="M81" s="64">
        <v>0</v>
      </c>
      <c r="N81" s="64">
        <v>-21751</v>
      </c>
      <c r="O81" s="64">
        <v>0</v>
      </c>
      <c r="P81" s="64">
        <v>0</v>
      </c>
      <c r="Q81" s="64">
        <v>0</v>
      </c>
      <c r="R81" s="64">
        <v>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-21751</v>
      </c>
      <c r="Y81" s="11"/>
    </row>
    <row r="82" spans="1:25" ht="12" customHeight="1" x14ac:dyDescent="0.25">
      <c r="A82" s="19" t="s">
        <v>96</v>
      </c>
      <c r="B82" s="19">
        <v>4300</v>
      </c>
      <c r="C82" s="25" t="s">
        <v>39</v>
      </c>
      <c r="D82" s="10" t="s">
        <v>108</v>
      </c>
      <c r="E82" s="10" t="s">
        <v>350</v>
      </c>
      <c r="F82" s="11" t="s">
        <v>191</v>
      </c>
      <c r="G82" s="8" t="s">
        <v>192</v>
      </c>
      <c r="H82" s="11" t="s">
        <v>288</v>
      </c>
      <c r="I82" s="10"/>
      <c r="J82" s="10"/>
      <c r="K82" s="8" t="s">
        <v>351</v>
      </c>
      <c r="L82" s="63">
        <v>0</v>
      </c>
      <c r="M82" s="63">
        <v>0</v>
      </c>
      <c r="N82" s="63">
        <v>0</v>
      </c>
      <c r="O82" s="63">
        <v>0</v>
      </c>
      <c r="P82" s="63">
        <v>0</v>
      </c>
      <c r="Q82" s="63">
        <v>0</v>
      </c>
      <c r="R82" s="63">
        <v>0</v>
      </c>
      <c r="S82" s="63">
        <v>0</v>
      </c>
      <c r="T82" s="63">
        <v>0</v>
      </c>
      <c r="U82" s="63">
        <v>0</v>
      </c>
      <c r="V82" s="63">
        <v>0</v>
      </c>
      <c r="W82" s="63">
        <v>0</v>
      </c>
      <c r="X82" s="63">
        <v>0</v>
      </c>
      <c r="Y82" s="8"/>
    </row>
    <row r="83" spans="1:25" ht="12" customHeight="1" x14ac:dyDescent="0.25">
      <c r="A83" s="19" t="s">
        <v>96</v>
      </c>
      <c r="B83" s="19">
        <v>4300</v>
      </c>
      <c r="C83" s="25" t="s">
        <v>39</v>
      </c>
      <c r="D83" s="10" t="s">
        <v>108</v>
      </c>
      <c r="E83" s="10" t="s">
        <v>352</v>
      </c>
      <c r="F83" s="11" t="s">
        <v>191</v>
      </c>
      <c r="G83" s="8" t="s">
        <v>192</v>
      </c>
      <c r="H83" s="11" t="s">
        <v>353</v>
      </c>
      <c r="I83" s="10"/>
      <c r="J83" s="10"/>
      <c r="K83" s="11" t="s">
        <v>354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11"/>
    </row>
    <row r="84" spans="1:25" ht="12" customHeight="1" x14ac:dyDescent="0.25">
      <c r="A84" s="19" t="s">
        <v>96</v>
      </c>
      <c r="B84" s="19">
        <v>4300</v>
      </c>
      <c r="C84" s="25" t="s">
        <v>39</v>
      </c>
      <c r="D84" s="10" t="s">
        <v>108</v>
      </c>
      <c r="E84" s="10" t="s">
        <v>355</v>
      </c>
      <c r="F84" s="11" t="s">
        <v>191</v>
      </c>
      <c r="G84" s="8" t="s">
        <v>192</v>
      </c>
      <c r="H84" s="11" t="s">
        <v>356</v>
      </c>
      <c r="I84" s="10"/>
      <c r="J84" s="10"/>
      <c r="K84" s="8" t="s">
        <v>357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8"/>
    </row>
    <row r="85" spans="1:25" ht="12" customHeight="1" x14ac:dyDescent="0.25">
      <c r="A85" s="19" t="s">
        <v>96</v>
      </c>
      <c r="B85" s="19">
        <v>4300</v>
      </c>
      <c r="C85" s="25" t="s">
        <v>39</v>
      </c>
      <c r="D85" s="10" t="s">
        <v>108</v>
      </c>
      <c r="E85" s="10" t="s">
        <v>358</v>
      </c>
      <c r="F85" s="11" t="s">
        <v>191</v>
      </c>
      <c r="G85" s="8" t="s">
        <v>192</v>
      </c>
      <c r="H85" s="11" t="s">
        <v>359</v>
      </c>
      <c r="I85" s="10"/>
      <c r="J85" s="10"/>
      <c r="K85" s="8" t="s">
        <v>360</v>
      </c>
      <c r="L85" s="63">
        <v>80290</v>
      </c>
      <c r="M85" s="63">
        <v>36054</v>
      </c>
      <c r="N85" s="63">
        <v>62683</v>
      </c>
      <c r="O85" s="63">
        <v>44347</v>
      </c>
      <c r="P85" s="63">
        <v>29422</v>
      </c>
      <c r="Q85" s="63">
        <v>41789</v>
      </c>
      <c r="R85" s="63">
        <v>57353</v>
      </c>
      <c r="S85" s="63">
        <v>24732</v>
      </c>
      <c r="T85" s="63">
        <v>49251</v>
      </c>
      <c r="U85" s="63">
        <v>43704</v>
      </c>
      <c r="V85" s="63">
        <v>32432</v>
      </c>
      <c r="W85" s="63">
        <v>47469</v>
      </c>
      <c r="X85" s="63">
        <v>549526</v>
      </c>
      <c r="Y85" s="8"/>
    </row>
    <row r="86" spans="1:25" ht="12" customHeight="1" x14ac:dyDescent="0.25">
      <c r="A86" s="19" t="s">
        <v>96</v>
      </c>
      <c r="B86" s="19">
        <v>4300</v>
      </c>
      <c r="C86" s="25" t="s">
        <v>39</v>
      </c>
      <c r="D86" s="10" t="s">
        <v>108</v>
      </c>
      <c r="E86" s="10" t="s">
        <v>361</v>
      </c>
      <c r="F86" s="11" t="s">
        <v>191</v>
      </c>
      <c r="G86" s="8" t="s">
        <v>192</v>
      </c>
      <c r="H86" s="11" t="s">
        <v>362</v>
      </c>
      <c r="I86" s="10"/>
      <c r="J86" s="10"/>
      <c r="K86" s="8" t="s">
        <v>363</v>
      </c>
      <c r="L86" s="63">
        <v>112374</v>
      </c>
      <c r="M86" s="63">
        <v>90510</v>
      </c>
      <c r="N86" s="63">
        <v>165972</v>
      </c>
      <c r="O86" s="63">
        <v>106401</v>
      </c>
      <c r="P86" s="63">
        <v>65795</v>
      </c>
      <c r="Q86" s="63">
        <v>158180</v>
      </c>
      <c r="R86" s="63">
        <v>361307</v>
      </c>
      <c r="S86" s="63">
        <v>33840</v>
      </c>
      <c r="T86" s="63">
        <v>121842</v>
      </c>
      <c r="U86" s="63">
        <v>130561</v>
      </c>
      <c r="V86" s="63">
        <v>47596</v>
      </c>
      <c r="W86" s="63">
        <v>84609</v>
      </c>
      <c r="X86" s="63">
        <v>1478987</v>
      </c>
      <c r="Y86" s="8"/>
    </row>
    <row r="87" spans="1:25" ht="12" customHeight="1" x14ac:dyDescent="0.25">
      <c r="A87" s="19" t="s">
        <v>96</v>
      </c>
      <c r="B87" s="19">
        <v>4300</v>
      </c>
      <c r="C87" s="25" t="s">
        <v>39</v>
      </c>
      <c r="D87" s="10" t="s">
        <v>108</v>
      </c>
      <c r="E87" s="10" t="s">
        <v>364</v>
      </c>
      <c r="F87" s="11" t="s">
        <v>191</v>
      </c>
      <c r="G87" s="8" t="s">
        <v>192</v>
      </c>
      <c r="H87" s="11" t="s">
        <v>365</v>
      </c>
      <c r="I87" s="10"/>
      <c r="J87" s="10"/>
      <c r="K87" s="11" t="s">
        <v>366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64">
        <v>0</v>
      </c>
      <c r="V87" s="64">
        <v>0</v>
      </c>
      <c r="W87" s="64">
        <v>0</v>
      </c>
      <c r="X87" s="64">
        <v>0</v>
      </c>
      <c r="Y87" s="11"/>
    </row>
    <row r="88" spans="1:25" ht="12" customHeight="1" x14ac:dyDescent="0.25">
      <c r="A88" s="19" t="s">
        <v>96</v>
      </c>
      <c r="B88" s="19">
        <v>4300</v>
      </c>
      <c r="C88" s="25" t="s">
        <v>39</v>
      </c>
      <c r="D88" s="10" t="s">
        <v>108</v>
      </c>
      <c r="E88" s="10" t="s">
        <v>367</v>
      </c>
      <c r="F88" s="11" t="s">
        <v>191</v>
      </c>
      <c r="G88" s="8" t="s">
        <v>192</v>
      </c>
      <c r="H88" s="11" t="s">
        <v>25</v>
      </c>
      <c r="I88" s="10"/>
      <c r="J88" s="10"/>
      <c r="K88" s="11" t="s">
        <v>368</v>
      </c>
      <c r="L88" s="64">
        <v>24270</v>
      </c>
      <c r="M88" s="64">
        <v>49994</v>
      </c>
      <c r="N88" s="64">
        <v>83184</v>
      </c>
      <c r="O88" s="64">
        <v>208361</v>
      </c>
      <c r="P88" s="64">
        <v>7906</v>
      </c>
      <c r="Q88" s="64">
        <v>173473</v>
      </c>
      <c r="R88" s="64">
        <v>0</v>
      </c>
      <c r="S88" s="64">
        <v>2730</v>
      </c>
      <c r="T88" s="64">
        <v>29384</v>
      </c>
      <c r="U88" s="64">
        <v>4955</v>
      </c>
      <c r="V88" s="64">
        <v>0</v>
      </c>
      <c r="W88" s="64">
        <v>59960</v>
      </c>
      <c r="X88" s="64">
        <v>644217</v>
      </c>
      <c r="Y88" s="11"/>
    </row>
    <row r="89" spans="1:25" ht="12" customHeight="1" x14ac:dyDescent="0.25">
      <c r="A89" s="19" t="s">
        <v>96</v>
      </c>
      <c r="B89" s="19">
        <v>4300</v>
      </c>
      <c r="C89" s="25" t="s">
        <v>39</v>
      </c>
      <c r="D89" s="10" t="s">
        <v>108</v>
      </c>
      <c r="E89" s="10" t="s">
        <v>369</v>
      </c>
      <c r="F89" s="11" t="s">
        <v>191</v>
      </c>
      <c r="G89" s="8" t="s">
        <v>192</v>
      </c>
      <c r="H89" s="11" t="s">
        <v>370</v>
      </c>
      <c r="I89" s="10"/>
      <c r="J89" s="10"/>
      <c r="K89" s="8" t="s">
        <v>371</v>
      </c>
      <c r="L89" s="63">
        <v>0</v>
      </c>
      <c r="M89" s="63">
        <v>0</v>
      </c>
      <c r="N89" s="63">
        <v>16030</v>
      </c>
      <c r="O89" s="63">
        <v>0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4956</v>
      </c>
      <c r="W89" s="63">
        <v>4958</v>
      </c>
      <c r="X89" s="63">
        <v>25944</v>
      </c>
      <c r="Y89" s="8"/>
    </row>
    <row r="90" spans="1:25" ht="12" customHeight="1" x14ac:dyDescent="0.25">
      <c r="A90" s="19" t="s">
        <v>96</v>
      </c>
      <c r="B90" s="19">
        <v>4300</v>
      </c>
      <c r="C90" s="25" t="s">
        <v>39</v>
      </c>
      <c r="D90" s="10" t="s">
        <v>108</v>
      </c>
      <c r="E90" s="10" t="s">
        <v>372</v>
      </c>
      <c r="F90" s="11" t="s">
        <v>191</v>
      </c>
      <c r="G90" s="8" t="s">
        <v>192</v>
      </c>
      <c r="H90" s="11" t="s">
        <v>373</v>
      </c>
      <c r="I90" s="10"/>
      <c r="J90" s="10"/>
      <c r="K90" s="11" t="s">
        <v>374</v>
      </c>
      <c r="L90" s="64">
        <v>0</v>
      </c>
      <c r="M90" s="64">
        <v>25644</v>
      </c>
      <c r="N90" s="64">
        <v>46588</v>
      </c>
      <c r="O90" s="64">
        <v>0</v>
      </c>
      <c r="P90" s="64">
        <v>5128</v>
      </c>
      <c r="Q90" s="64">
        <v>0</v>
      </c>
      <c r="R90" s="64">
        <v>48724</v>
      </c>
      <c r="S90" s="64">
        <v>2991</v>
      </c>
      <c r="T90" s="64">
        <v>10684</v>
      </c>
      <c r="U90" s="64">
        <v>11099</v>
      </c>
      <c r="V90" s="64">
        <v>1387</v>
      </c>
      <c r="W90" s="64">
        <v>4760</v>
      </c>
      <c r="X90" s="64">
        <v>157005</v>
      </c>
      <c r="Y90" s="11"/>
    </row>
    <row r="91" spans="1:25" ht="12" customHeight="1" x14ac:dyDescent="0.25">
      <c r="A91" s="19" t="s">
        <v>96</v>
      </c>
      <c r="B91" s="19">
        <v>4300</v>
      </c>
      <c r="C91" s="25" t="s">
        <v>39</v>
      </c>
      <c r="D91" s="10" t="s">
        <v>108</v>
      </c>
      <c r="E91" s="10" t="s">
        <v>375</v>
      </c>
      <c r="F91" s="11" t="s">
        <v>191</v>
      </c>
      <c r="G91" s="8" t="s">
        <v>192</v>
      </c>
      <c r="H91" s="11" t="s">
        <v>376</v>
      </c>
      <c r="I91" s="10"/>
      <c r="J91" s="10"/>
      <c r="K91" s="8" t="s">
        <v>377</v>
      </c>
      <c r="L91" s="63">
        <v>-28039</v>
      </c>
      <c r="M91" s="63">
        <v>-9803</v>
      </c>
      <c r="N91" s="63">
        <v>-5552</v>
      </c>
      <c r="O91" s="63">
        <v>-23227</v>
      </c>
      <c r="P91" s="63">
        <v>-15913</v>
      </c>
      <c r="Q91" s="63">
        <v>-14017</v>
      </c>
      <c r="R91" s="63">
        <v>-80765</v>
      </c>
      <c r="S91" s="63">
        <v>-4466</v>
      </c>
      <c r="T91" s="63">
        <v>-6982</v>
      </c>
      <c r="U91" s="63">
        <v>-1251</v>
      </c>
      <c r="V91" s="63">
        <v>-3215</v>
      </c>
      <c r="W91" s="63">
        <v>-20126</v>
      </c>
      <c r="X91" s="63">
        <v>-213356</v>
      </c>
      <c r="Y91" s="8"/>
    </row>
    <row r="92" spans="1:25" ht="12" customHeight="1" x14ac:dyDescent="0.25">
      <c r="A92" s="19" t="s">
        <v>96</v>
      </c>
      <c r="B92" s="19">
        <v>4300</v>
      </c>
      <c r="C92" s="25" t="s">
        <v>39</v>
      </c>
      <c r="D92" s="10" t="s">
        <v>108</v>
      </c>
      <c r="E92" s="10" t="s">
        <v>378</v>
      </c>
      <c r="F92" s="11" t="s">
        <v>191</v>
      </c>
      <c r="G92" s="8" t="s">
        <v>192</v>
      </c>
      <c r="H92" s="11" t="s">
        <v>379</v>
      </c>
      <c r="I92" s="10"/>
      <c r="J92" s="10"/>
      <c r="K92" s="11" t="s">
        <v>380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64">
        <v>0</v>
      </c>
      <c r="R92" s="64">
        <v>0</v>
      </c>
      <c r="S92" s="64">
        <v>0</v>
      </c>
      <c r="T92" s="64">
        <v>0</v>
      </c>
      <c r="U92" s="64">
        <v>0</v>
      </c>
      <c r="V92" s="64">
        <v>0</v>
      </c>
      <c r="W92" s="64">
        <v>0</v>
      </c>
      <c r="X92" s="64">
        <v>0</v>
      </c>
      <c r="Y92" s="11"/>
    </row>
    <row r="93" spans="1:25" ht="12" customHeight="1" x14ac:dyDescent="0.25">
      <c r="A93" s="19" t="s">
        <v>96</v>
      </c>
      <c r="B93" s="19">
        <v>4300</v>
      </c>
      <c r="C93" s="25" t="s">
        <v>39</v>
      </c>
      <c r="D93" s="10" t="s">
        <v>108</v>
      </c>
      <c r="E93" s="10" t="s">
        <v>381</v>
      </c>
      <c r="F93" s="11" t="s">
        <v>191</v>
      </c>
      <c r="G93" s="8" t="s">
        <v>192</v>
      </c>
      <c r="H93" s="11" t="s">
        <v>382</v>
      </c>
      <c r="I93" s="10"/>
      <c r="J93" s="10"/>
      <c r="K93" s="8" t="s">
        <v>383</v>
      </c>
      <c r="L93" s="63">
        <v>0</v>
      </c>
      <c r="M93" s="63">
        <v>0</v>
      </c>
      <c r="N93" s="63">
        <v>0</v>
      </c>
      <c r="O93" s="63">
        <v>0</v>
      </c>
      <c r="P93" s="63">
        <v>0</v>
      </c>
      <c r="Q93" s="63">
        <v>0</v>
      </c>
      <c r="R93" s="63">
        <v>0</v>
      </c>
      <c r="S93" s="63">
        <v>0</v>
      </c>
      <c r="T93" s="63">
        <v>0</v>
      </c>
      <c r="U93" s="63">
        <v>0</v>
      </c>
      <c r="V93" s="63">
        <v>0</v>
      </c>
      <c r="W93" s="63">
        <v>0</v>
      </c>
      <c r="X93" s="63">
        <v>0</v>
      </c>
      <c r="Y93" s="8"/>
    </row>
    <row r="94" spans="1:25" ht="12" customHeight="1" x14ac:dyDescent="0.25">
      <c r="A94" s="19" t="s">
        <v>96</v>
      </c>
      <c r="B94" s="19">
        <v>4300</v>
      </c>
      <c r="C94" s="25" t="s">
        <v>39</v>
      </c>
      <c r="D94" s="10" t="s">
        <v>108</v>
      </c>
      <c r="E94" s="10" t="s">
        <v>384</v>
      </c>
      <c r="F94" s="11" t="s">
        <v>191</v>
      </c>
      <c r="G94" s="8" t="s">
        <v>192</v>
      </c>
      <c r="H94" s="11" t="s">
        <v>385</v>
      </c>
      <c r="I94" s="10"/>
      <c r="J94" s="10"/>
      <c r="K94" s="11" t="s">
        <v>386</v>
      </c>
      <c r="L94" s="64">
        <v>361993</v>
      </c>
      <c r="M94" s="64">
        <v>344947</v>
      </c>
      <c r="N94" s="64">
        <v>378679</v>
      </c>
      <c r="O94" s="64">
        <v>258169</v>
      </c>
      <c r="P94" s="64">
        <v>259560</v>
      </c>
      <c r="Q94" s="64">
        <v>256779</v>
      </c>
      <c r="R94" s="64">
        <v>216918</v>
      </c>
      <c r="S94" s="64">
        <v>186790</v>
      </c>
      <c r="T94" s="64">
        <v>167787</v>
      </c>
      <c r="U94" s="64">
        <v>251680</v>
      </c>
      <c r="V94" s="64">
        <v>252607</v>
      </c>
      <c r="W94" s="64">
        <v>149714</v>
      </c>
      <c r="X94" s="64">
        <v>3085623</v>
      </c>
      <c r="Y94" s="11"/>
    </row>
    <row r="95" spans="1:25" ht="12" customHeight="1" x14ac:dyDescent="0.25">
      <c r="A95" s="19" t="s">
        <v>96</v>
      </c>
      <c r="B95" s="19">
        <v>4300</v>
      </c>
      <c r="C95" s="25" t="s">
        <v>39</v>
      </c>
      <c r="D95" s="10" t="s">
        <v>108</v>
      </c>
      <c r="E95" s="10" t="s">
        <v>387</v>
      </c>
      <c r="F95" s="11" t="s">
        <v>191</v>
      </c>
      <c r="G95" s="8" t="s">
        <v>192</v>
      </c>
      <c r="H95" s="11" t="s">
        <v>388</v>
      </c>
      <c r="I95" s="10"/>
      <c r="J95" s="10"/>
      <c r="K95" s="11" t="s">
        <v>389</v>
      </c>
      <c r="L95" s="64">
        <v>14403</v>
      </c>
      <c r="M95" s="64">
        <v>12442</v>
      </c>
      <c r="N95" s="64">
        <v>14337</v>
      </c>
      <c r="O95" s="64">
        <v>7910</v>
      </c>
      <c r="P95" s="64">
        <v>9228</v>
      </c>
      <c r="Q95" s="64">
        <v>8652</v>
      </c>
      <c r="R95" s="64">
        <v>9640</v>
      </c>
      <c r="S95" s="64">
        <v>2884</v>
      </c>
      <c r="T95" s="64">
        <v>11288</v>
      </c>
      <c r="U95" s="64">
        <v>20600</v>
      </c>
      <c r="V95" s="64">
        <v>10464</v>
      </c>
      <c r="W95" s="64">
        <v>8987</v>
      </c>
      <c r="X95" s="64">
        <v>130835</v>
      </c>
      <c r="Y95" s="11"/>
    </row>
    <row r="96" spans="1:25" ht="12" customHeight="1" x14ac:dyDescent="0.25">
      <c r="A96" s="19" t="s">
        <v>96</v>
      </c>
      <c r="B96" s="19">
        <v>4300</v>
      </c>
      <c r="C96" s="25" t="s">
        <v>39</v>
      </c>
      <c r="D96" s="10" t="s">
        <v>108</v>
      </c>
      <c r="E96" s="10" t="s">
        <v>390</v>
      </c>
      <c r="F96" s="11" t="s">
        <v>191</v>
      </c>
      <c r="G96" s="8" t="s">
        <v>192</v>
      </c>
      <c r="H96" s="11" t="s">
        <v>391</v>
      </c>
      <c r="I96" s="10"/>
      <c r="J96" s="10"/>
      <c r="K96" s="8" t="s">
        <v>392</v>
      </c>
      <c r="L96" s="63">
        <v>359854</v>
      </c>
      <c r="M96" s="63">
        <v>925176</v>
      </c>
      <c r="N96" s="63">
        <v>1083173</v>
      </c>
      <c r="O96" s="63">
        <v>0</v>
      </c>
      <c r="P96" s="63">
        <v>7479</v>
      </c>
      <c r="Q96" s="63">
        <v>22441</v>
      </c>
      <c r="R96" s="63">
        <v>6732</v>
      </c>
      <c r="S96" s="63">
        <v>919500</v>
      </c>
      <c r="T96" s="63">
        <v>1139366</v>
      </c>
      <c r="U96" s="63">
        <v>451738</v>
      </c>
      <c r="V96" s="63">
        <v>834081</v>
      </c>
      <c r="W96" s="63">
        <v>4171</v>
      </c>
      <c r="X96" s="63">
        <v>5753711</v>
      </c>
      <c r="Y96" s="8"/>
    </row>
    <row r="97" spans="1:25" ht="12" customHeight="1" x14ac:dyDescent="0.25">
      <c r="A97" s="19" t="s">
        <v>96</v>
      </c>
      <c r="B97" s="19">
        <v>4300</v>
      </c>
      <c r="C97" s="25" t="s">
        <v>39</v>
      </c>
      <c r="D97" s="10" t="s">
        <v>108</v>
      </c>
      <c r="E97" s="10" t="s">
        <v>393</v>
      </c>
      <c r="F97" s="11" t="s">
        <v>191</v>
      </c>
      <c r="G97" s="8" t="s">
        <v>192</v>
      </c>
      <c r="H97" s="11" t="s">
        <v>394</v>
      </c>
      <c r="I97" s="10"/>
      <c r="J97" s="10"/>
      <c r="K97" s="8" t="s">
        <v>395</v>
      </c>
      <c r="L97" s="63">
        <v>0</v>
      </c>
      <c r="M97" s="63">
        <v>7828</v>
      </c>
      <c r="N97" s="63">
        <v>12154</v>
      </c>
      <c r="O97" s="63">
        <v>8652</v>
      </c>
      <c r="P97" s="63">
        <v>18746</v>
      </c>
      <c r="Q97" s="63">
        <v>10506</v>
      </c>
      <c r="R97" s="63">
        <v>9888</v>
      </c>
      <c r="S97" s="63">
        <v>112785</v>
      </c>
      <c r="T97" s="63">
        <v>7210</v>
      </c>
      <c r="U97" s="63">
        <v>13184</v>
      </c>
      <c r="V97" s="63">
        <v>7622</v>
      </c>
      <c r="W97" s="63">
        <v>1854</v>
      </c>
      <c r="X97" s="63">
        <v>210429</v>
      </c>
      <c r="Y97" s="8"/>
    </row>
    <row r="98" spans="1:25" ht="12" customHeight="1" x14ac:dyDescent="0.25">
      <c r="A98" s="19" t="s">
        <v>96</v>
      </c>
      <c r="B98" s="19">
        <v>4300</v>
      </c>
      <c r="C98" s="25" t="s">
        <v>39</v>
      </c>
      <c r="D98" s="10" t="s">
        <v>108</v>
      </c>
      <c r="E98" s="10" t="s">
        <v>396</v>
      </c>
      <c r="F98" s="11" t="s">
        <v>191</v>
      </c>
      <c r="G98" s="8" t="s">
        <v>192</v>
      </c>
      <c r="H98" s="11" t="s">
        <v>397</v>
      </c>
      <c r="I98" s="10"/>
      <c r="J98" s="10"/>
      <c r="K98" s="8" t="s">
        <v>398</v>
      </c>
      <c r="L98" s="63">
        <v>0</v>
      </c>
      <c r="M98" s="63">
        <v>2992</v>
      </c>
      <c r="N98" s="63">
        <v>0</v>
      </c>
      <c r="O98" s="63">
        <v>0</v>
      </c>
      <c r="P98" s="63">
        <v>0</v>
      </c>
      <c r="Q98" s="63">
        <v>0</v>
      </c>
      <c r="R98" s="63">
        <v>0</v>
      </c>
      <c r="S98" s="63">
        <v>0</v>
      </c>
      <c r="T98" s="63">
        <v>0</v>
      </c>
      <c r="U98" s="63">
        <v>2774</v>
      </c>
      <c r="V98" s="63">
        <v>0</v>
      </c>
      <c r="W98" s="63">
        <v>0</v>
      </c>
      <c r="X98" s="63">
        <v>5766</v>
      </c>
      <c r="Y98" s="8"/>
    </row>
    <row r="99" spans="1:25" ht="12" customHeight="1" x14ac:dyDescent="0.25">
      <c r="A99" s="19" t="s">
        <v>96</v>
      </c>
      <c r="B99" s="19">
        <v>4300</v>
      </c>
      <c r="C99" s="25" t="s">
        <v>39</v>
      </c>
      <c r="D99" s="10" t="s">
        <v>108</v>
      </c>
      <c r="E99" s="10" t="s">
        <v>399</v>
      </c>
      <c r="F99" s="11" t="s">
        <v>191</v>
      </c>
      <c r="G99" s="8" t="s">
        <v>192</v>
      </c>
      <c r="H99" s="11" t="s">
        <v>400</v>
      </c>
      <c r="I99" s="10"/>
      <c r="J99" s="10"/>
      <c r="K99" s="11" t="s">
        <v>401</v>
      </c>
      <c r="L99" s="64">
        <v>0</v>
      </c>
      <c r="M99" s="64">
        <v>227586</v>
      </c>
      <c r="N99" s="64">
        <v>51769</v>
      </c>
      <c r="O99" s="64">
        <v>40828</v>
      </c>
      <c r="P99" s="64">
        <v>35236</v>
      </c>
      <c r="Q99" s="64">
        <v>40347</v>
      </c>
      <c r="R99" s="64">
        <v>125905</v>
      </c>
      <c r="S99" s="64">
        <v>69743</v>
      </c>
      <c r="T99" s="64">
        <v>18818</v>
      </c>
      <c r="U99" s="64">
        <v>9512</v>
      </c>
      <c r="V99" s="64">
        <v>160076</v>
      </c>
      <c r="W99" s="64">
        <v>28302</v>
      </c>
      <c r="X99" s="64">
        <v>808122</v>
      </c>
      <c r="Y99" s="11"/>
    </row>
    <row r="100" spans="1:25" ht="12" customHeight="1" x14ac:dyDescent="0.25">
      <c r="A100" s="19" t="s">
        <v>96</v>
      </c>
      <c r="B100" s="19">
        <v>4300</v>
      </c>
      <c r="C100" s="25" t="s">
        <v>39</v>
      </c>
      <c r="D100" s="10" t="s">
        <v>108</v>
      </c>
      <c r="E100" s="10" t="s">
        <v>402</v>
      </c>
      <c r="F100" s="11" t="s">
        <v>191</v>
      </c>
      <c r="G100" s="8" t="s">
        <v>192</v>
      </c>
      <c r="H100" s="11" t="s">
        <v>403</v>
      </c>
      <c r="I100" s="10"/>
      <c r="J100" s="10"/>
      <c r="K100" s="8" t="s">
        <v>404</v>
      </c>
      <c r="L100" s="63">
        <v>0</v>
      </c>
      <c r="M100" s="63">
        <v>-96286</v>
      </c>
      <c r="N100" s="63">
        <v>-11114</v>
      </c>
      <c r="O100" s="63">
        <v>-12150</v>
      </c>
      <c r="P100" s="63">
        <v>-8529</v>
      </c>
      <c r="Q100" s="63">
        <v>-20294</v>
      </c>
      <c r="R100" s="63">
        <v>-34760</v>
      </c>
      <c r="S100" s="63">
        <v>-17337</v>
      </c>
      <c r="T100" s="63">
        <v>-8841</v>
      </c>
      <c r="U100" s="63">
        <v>-6434</v>
      </c>
      <c r="V100" s="63">
        <v>-103326</v>
      </c>
      <c r="W100" s="63">
        <v>-16656</v>
      </c>
      <c r="X100" s="63">
        <v>-335727</v>
      </c>
      <c r="Y100" s="8"/>
    </row>
    <row r="101" spans="1:25" ht="12" customHeight="1" x14ac:dyDescent="0.25">
      <c r="A101" s="19" t="s">
        <v>96</v>
      </c>
      <c r="B101" s="19">
        <v>4300</v>
      </c>
      <c r="C101" s="25" t="s">
        <v>39</v>
      </c>
      <c r="D101" s="10" t="s">
        <v>108</v>
      </c>
      <c r="E101" s="10" t="s">
        <v>405</v>
      </c>
      <c r="F101" s="11" t="s">
        <v>191</v>
      </c>
      <c r="G101" s="8" t="s">
        <v>192</v>
      </c>
      <c r="H101" s="11" t="s">
        <v>406</v>
      </c>
      <c r="I101" s="10"/>
      <c r="J101" s="10"/>
      <c r="K101" s="11" t="s">
        <v>407</v>
      </c>
      <c r="L101" s="64">
        <v>0</v>
      </c>
      <c r="M101" s="64">
        <v>0</v>
      </c>
      <c r="N101" s="64">
        <v>0</v>
      </c>
      <c r="O101" s="64">
        <v>0</v>
      </c>
      <c r="P101" s="64">
        <v>0</v>
      </c>
      <c r="Q101" s="64">
        <v>0</v>
      </c>
      <c r="R101" s="64">
        <v>0</v>
      </c>
      <c r="S101" s="64">
        <v>125867</v>
      </c>
      <c r="T101" s="64">
        <v>0</v>
      </c>
      <c r="U101" s="64">
        <v>0</v>
      </c>
      <c r="V101" s="64">
        <v>0</v>
      </c>
      <c r="W101" s="64">
        <v>0</v>
      </c>
      <c r="X101" s="64">
        <v>125867</v>
      </c>
      <c r="Y101" s="11"/>
    </row>
    <row r="102" spans="1:25" ht="12" customHeight="1" x14ac:dyDescent="0.25">
      <c r="A102" s="19" t="s">
        <v>96</v>
      </c>
      <c r="B102" s="19">
        <v>4300</v>
      </c>
      <c r="C102" s="25" t="s">
        <v>39</v>
      </c>
      <c r="D102" s="10" t="s">
        <v>108</v>
      </c>
      <c r="E102" s="10" t="s">
        <v>408</v>
      </c>
      <c r="F102" s="11" t="s">
        <v>191</v>
      </c>
      <c r="G102" s="8" t="s">
        <v>192</v>
      </c>
      <c r="H102" s="11" t="s">
        <v>409</v>
      </c>
      <c r="I102" s="10"/>
      <c r="J102" s="10"/>
      <c r="K102" s="11" t="s">
        <v>410</v>
      </c>
      <c r="L102" s="64">
        <v>-4756</v>
      </c>
      <c r="M102" s="64">
        <v>79194</v>
      </c>
      <c r="N102" s="64">
        <v>3525</v>
      </c>
      <c r="O102" s="64">
        <v>46760</v>
      </c>
      <c r="P102" s="64">
        <v>85153</v>
      </c>
      <c r="Q102" s="64">
        <v>8021</v>
      </c>
      <c r="R102" s="64">
        <v>11903</v>
      </c>
      <c r="S102" s="64">
        <v>3065</v>
      </c>
      <c r="T102" s="64">
        <v>44494</v>
      </c>
      <c r="U102" s="64">
        <v>1221</v>
      </c>
      <c r="V102" s="64">
        <v>233</v>
      </c>
      <c r="W102" s="64">
        <v>144126</v>
      </c>
      <c r="X102" s="64">
        <v>422939</v>
      </c>
      <c r="Y102" s="11"/>
    </row>
    <row r="103" spans="1:25" ht="12" customHeight="1" x14ac:dyDescent="0.25">
      <c r="A103" s="19" t="s">
        <v>96</v>
      </c>
      <c r="B103" s="19">
        <v>4300</v>
      </c>
      <c r="C103" s="25" t="s">
        <v>39</v>
      </c>
      <c r="D103" s="10" t="s">
        <v>108</v>
      </c>
      <c r="E103" s="10" t="s">
        <v>411</v>
      </c>
      <c r="F103" s="11" t="s">
        <v>191</v>
      </c>
      <c r="G103" s="8" t="s">
        <v>192</v>
      </c>
      <c r="H103" s="11" t="s">
        <v>412</v>
      </c>
      <c r="I103" s="10"/>
      <c r="J103" s="10"/>
      <c r="K103" s="11" t="s">
        <v>413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11"/>
    </row>
    <row r="104" spans="1:25" ht="12" customHeight="1" x14ac:dyDescent="0.25">
      <c r="A104" s="19" t="s">
        <v>96</v>
      </c>
      <c r="B104" s="19">
        <v>4300</v>
      </c>
      <c r="C104" s="25" t="s">
        <v>39</v>
      </c>
      <c r="D104" s="10" t="s">
        <v>108</v>
      </c>
      <c r="E104" s="10" t="s">
        <v>414</v>
      </c>
      <c r="F104" s="11" t="s">
        <v>191</v>
      </c>
      <c r="G104" s="8" t="s">
        <v>192</v>
      </c>
      <c r="H104" s="11" t="s">
        <v>415</v>
      </c>
      <c r="I104" s="10"/>
      <c r="J104" s="10"/>
      <c r="K104" s="11" t="s">
        <v>416</v>
      </c>
      <c r="L104" s="64">
        <v>0</v>
      </c>
      <c r="M104" s="64">
        <v>21235</v>
      </c>
      <c r="N104" s="64">
        <v>1179</v>
      </c>
      <c r="O104" s="64">
        <v>0</v>
      </c>
      <c r="P104" s="64">
        <v>0</v>
      </c>
      <c r="Q104" s="64">
        <v>3296</v>
      </c>
      <c r="R104" s="64">
        <v>13385</v>
      </c>
      <c r="S104" s="64">
        <v>1538</v>
      </c>
      <c r="T104" s="64">
        <v>2658</v>
      </c>
      <c r="U104" s="64">
        <v>853</v>
      </c>
      <c r="V104" s="64">
        <v>19824</v>
      </c>
      <c r="W104" s="64">
        <v>2260</v>
      </c>
      <c r="X104" s="64">
        <v>66228</v>
      </c>
      <c r="Y104" s="11"/>
    </row>
    <row r="105" spans="1:25" ht="12" customHeight="1" x14ac:dyDescent="0.25">
      <c r="A105" s="19" t="s">
        <v>96</v>
      </c>
      <c r="B105" s="19">
        <v>4300</v>
      </c>
      <c r="C105" s="25" t="s">
        <v>39</v>
      </c>
      <c r="D105" s="10" t="s">
        <v>108</v>
      </c>
      <c r="E105" s="10" t="s">
        <v>417</v>
      </c>
      <c r="F105" s="11" t="s">
        <v>191</v>
      </c>
      <c r="G105" s="8" t="s">
        <v>192</v>
      </c>
      <c r="H105" s="11" t="s">
        <v>418</v>
      </c>
      <c r="I105" s="10"/>
      <c r="J105" s="10"/>
      <c r="K105" s="11" t="s">
        <v>419</v>
      </c>
      <c r="L105" s="64">
        <v>0</v>
      </c>
      <c r="M105" s="64">
        <v>0</v>
      </c>
      <c r="N105" s="64">
        <v>0</v>
      </c>
      <c r="O105" s="64">
        <v>0</v>
      </c>
      <c r="P105" s="64">
        <v>0</v>
      </c>
      <c r="Q105" s="64">
        <v>0</v>
      </c>
      <c r="R105" s="64">
        <v>0</v>
      </c>
      <c r="S105" s="64">
        <v>0</v>
      </c>
      <c r="T105" s="64">
        <v>0</v>
      </c>
      <c r="U105" s="64">
        <v>0</v>
      </c>
      <c r="V105" s="64">
        <v>0</v>
      </c>
      <c r="W105" s="64">
        <v>0</v>
      </c>
      <c r="X105" s="64">
        <v>0</v>
      </c>
      <c r="Y105" s="11"/>
    </row>
    <row r="106" spans="1:25" ht="12" customHeight="1" x14ac:dyDescent="0.25">
      <c r="A106" s="19" t="s">
        <v>96</v>
      </c>
      <c r="B106" s="19">
        <v>4300</v>
      </c>
      <c r="C106" s="25" t="s">
        <v>39</v>
      </c>
      <c r="D106" s="10" t="s">
        <v>108</v>
      </c>
      <c r="E106" s="10" t="s">
        <v>420</v>
      </c>
      <c r="F106" s="11" t="s">
        <v>191</v>
      </c>
      <c r="G106" s="8" t="s">
        <v>192</v>
      </c>
      <c r="H106" s="11" t="s">
        <v>421</v>
      </c>
      <c r="I106" s="10"/>
      <c r="J106" s="10"/>
      <c r="K106" s="11" t="s">
        <v>422</v>
      </c>
      <c r="L106" s="64">
        <v>0</v>
      </c>
      <c r="M106" s="64">
        <v>0</v>
      </c>
      <c r="N106" s="64">
        <v>0</v>
      </c>
      <c r="O106" s="64">
        <v>0</v>
      </c>
      <c r="P106" s="64">
        <v>0</v>
      </c>
      <c r="Q106" s="64">
        <v>0</v>
      </c>
      <c r="R106" s="64">
        <v>0</v>
      </c>
      <c r="S106" s="64">
        <v>0</v>
      </c>
      <c r="T106" s="64">
        <v>0</v>
      </c>
      <c r="U106" s="64">
        <v>0</v>
      </c>
      <c r="V106" s="64">
        <v>0</v>
      </c>
      <c r="W106" s="64">
        <v>0</v>
      </c>
      <c r="X106" s="64">
        <v>0</v>
      </c>
      <c r="Y106" s="11"/>
    </row>
    <row r="107" spans="1:25" ht="12" customHeight="1" x14ac:dyDescent="0.25">
      <c r="A107" s="19" t="s">
        <v>96</v>
      </c>
      <c r="B107" s="19">
        <v>4300</v>
      </c>
      <c r="C107" s="25" t="s">
        <v>39</v>
      </c>
      <c r="D107" s="10" t="s">
        <v>108</v>
      </c>
      <c r="E107" s="10" t="s">
        <v>423</v>
      </c>
      <c r="F107" s="11" t="s">
        <v>191</v>
      </c>
      <c r="G107" s="8" t="s">
        <v>192</v>
      </c>
      <c r="H107" s="11" t="s">
        <v>424</v>
      </c>
      <c r="I107" s="10"/>
      <c r="J107" s="10"/>
      <c r="K107" s="8" t="s">
        <v>425</v>
      </c>
      <c r="L107" s="63">
        <v>0</v>
      </c>
      <c r="M107" s="63">
        <v>0</v>
      </c>
      <c r="N107" s="63">
        <v>0</v>
      </c>
      <c r="O107" s="63">
        <v>0</v>
      </c>
      <c r="P107" s="63">
        <v>0</v>
      </c>
      <c r="Q107" s="6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0</v>
      </c>
      <c r="W107" s="63">
        <v>-3747</v>
      </c>
      <c r="X107" s="63">
        <v>-3747</v>
      </c>
      <c r="Y107" s="8"/>
    </row>
    <row r="108" spans="1:25" s="14" customFormat="1" ht="12" customHeight="1" thickBot="1" x14ac:dyDescent="0.3">
      <c r="A108" s="20" t="s">
        <v>96</v>
      </c>
      <c r="B108" s="20">
        <v>4300</v>
      </c>
      <c r="C108" s="26" t="s">
        <v>39</v>
      </c>
      <c r="D108" s="12" t="s">
        <v>108</v>
      </c>
      <c r="E108" s="12" t="s">
        <v>426</v>
      </c>
      <c r="F108" s="13" t="s">
        <v>191</v>
      </c>
      <c r="G108" s="15" t="s">
        <v>192</v>
      </c>
      <c r="H108" s="13" t="s">
        <v>25</v>
      </c>
      <c r="I108" s="12"/>
      <c r="J108" s="12"/>
      <c r="K108" s="13" t="s">
        <v>427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159</v>
      </c>
      <c r="R108" s="65">
        <v>0</v>
      </c>
      <c r="S108" s="65">
        <v>131</v>
      </c>
      <c r="T108" s="65">
        <v>1282</v>
      </c>
      <c r="U108" s="65">
        <v>0</v>
      </c>
      <c r="V108" s="65">
        <v>0</v>
      </c>
      <c r="W108" s="65">
        <v>3748</v>
      </c>
      <c r="X108" s="65">
        <v>5320</v>
      </c>
      <c r="Y108" s="13"/>
    </row>
    <row r="109" spans="1:25" ht="12" customHeight="1" thickTop="1" x14ac:dyDescent="0.25">
      <c r="A109" s="19" t="s">
        <v>97</v>
      </c>
      <c r="B109" s="19">
        <v>5100</v>
      </c>
      <c r="C109" s="25" t="s">
        <v>41</v>
      </c>
      <c r="D109" s="10" t="s">
        <v>108</v>
      </c>
      <c r="E109" s="10" t="s">
        <v>428</v>
      </c>
      <c r="F109" s="11" t="s">
        <v>429</v>
      </c>
      <c r="G109" s="11" t="s">
        <v>430</v>
      </c>
      <c r="H109" s="11" t="s">
        <v>431</v>
      </c>
      <c r="I109" s="10"/>
      <c r="J109" s="10"/>
      <c r="K109" s="8" t="s">
        <v>432</v>
      </c>
      <c r="L109" s="63">
        <v>0</v>
      </c>
      <c r="M109" s="63">
        <v>0</v>
      </c>
      <c r="N109" s="63">
        <v>0</v>
      </c>
      <c r="O109" s="63">
        <v>0</v>
      </c>
      <c r="P109" s="63">
        <v>0</v>
      </c>
      <c r="Q109" s="63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0</v>
      </c>
      <c r="W109" s="63">
        <v>0</v>
      </c>
      <c r="X109" s="63">
        <v>0</v>
      </c>
      <c r="Y109" s="8"/>
    </row>
    <row r="110" spans="1:25" ht="12" customHeight="1" x14ac:dyDescent="0.25">
      <c r="A110" s="19" t="s">
        <v>97</v>
      </c>
      <c r="B110" s="19">
        <v>5100</v>
      </c>
      <c r="C110" s="25" t="s">
        <v>41</v>
      </c>
      <c r="D110" s="10" t="s">
        <v>108</v>
      </c>
      <c r="E110" s="10" t="s">
        <v>433</v>
      </c>
      <c r="F110" s="11" t="s">
        <v>429</v>
      </c>
      <c r="G110" s="11" t="s">
        <v>430</v>
      </c>
      <c r="H110" s="11" t="s">
        <v>434</v>
      </c>
      <c r="I110" s="10"/>
      <c r="J110" s="10"/>
      <c r="K110" s="8" t="s">
        <v>435</v>
      </c>
      <c r="L110" s="63">
        <v>37595</v>
      </c>
      <c r="M110" s="63">
        <v>80855</v>
      </c>
      <c r="N110" s="63">
        <v>77765</v>
      </c>
      <c r="O110" s="63">
        <v>90640</v>
      </c>
      <c r="P110" s="63">
        <v>83945</v>
      </c>
      <c r="Q110" s="63">
        <v>107120</v>
      </c>
      <c r="R110" s="63">
        <v>47380</v>
      </c>
      <c r="S110" s="63">
        <v>29870</v>
      </c>
      <c r="T110" s="63">
        <v>44393</v>
      </c>
      <c r="U110" s="63">
        <v>174585</v>
      </c>
      <c r="V110" s="63">
        <v>105781</v>
      </c>
      <c r="W110" s="63">
        <v>40067</v>
      </c>
      <c r="X110" s="63">
        <v>919996</v>
      </c>
      <c r="Y110" s="8"/>
    </row>
    <row r="111" spans="1:25" ht="12" customHeight="1" x14ac:dyDescent="0.25">
      <c r="A111" s="19" t="s">
        <v>97</v>
      </c>
      <c r="B111" s="19">
        <v>5100</v>
      </c>
      <c r="C111" s="25" t="s">
        <v>41</v>
      </c>
      <c r="D111" s="10" t="s">
        <v>108</v>
      </c>
      <c r="E111" s="10" t="s">
        <v>436</v>
      </c>
      <c r="F111" s="11" t="s">
        <v>429</v>
      </c>
      <c r="G111" s="11" t="s">
        <v>430</v>
      </c>
      <c r="H111" s="11" t="s">
        <v>437</v>
      </c>
      <c r="I111" s="10"/>
      <c r="J111" s="10"/>
      <c r="K111" s="11" t="s">
        <v>438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64">
        <v>0</v>
      </c>
      <c r="T111" s="64">
        <v>2060</v>
      </c>
      <c r="U111" s="64">
        <v>13390</v>
      </c>
      <c r="V111" s="64">
        <v>2060</v>
      </c>
      <c r="W111" s="64">
        <v>0</v>
      </c>
      <c r="X111" s="64">
        <v>17510</v>
      </c>
      <c r="Y111" s="11"/>
    </row>
    <row r="112" spans="1:25" ht="12" customHeight="1" x14ac:dyDescent="0.25">
      <c r="A112" s="19" t="s">
        <v>97</v>
      </c>
      <c r="B112" s="19">
        <v>5100</v>
      </c>
      <c r="C112" s="25" t="s">
        <v>41</v>
      </c>
      <c r="D112" s="10" t="s">
        <v>108</v>
      </c>
      <c r="E112" s="10" t="s">
        <v>439</v>
      </c>
      <c r="F112" s="11" t="s">
        <v>429</v>
      </c>
      <c r="G112" s="11" t="s">
        <v>430</v>
      </c>
      <c r="H112" s="11" t="s">
        <v>440</v>
      </c>
      <c r="I112" s="10"/>
      <c r="J112" s="10"/>
      <c r="K112" s="11" t="s">
        <v>441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4">
        <v>0</v>
      </c>
      <c r="W112" s="64">
        <v>0</v>
      </c>
      <c r="X112" s="64">
        <v>0</v>
      </c>
      <c r="Y112" s="11"/>
    </row>
    <row r="113" spans="1:25" ht="12" customHeight="1" x14ac:dyDescent="0.25">
      <c r="A113" s="19" t="s">
        <v>97</v>
      </c>
      <c r="B113" s="19">
        <v>5100</v>
      </c>
      <c r="C113" s="25" t="s">
        <v>41</v>
      </c>
      <c r="D113" s="10" t="s">
        <v>108</v>
      </c>
      <c r="E113" s="10" t="s">
        <v>442</v>
      </c>
      <c r="F113" s="11" t="s">
        <v>429</v>
      </c>
      <c r="G113" s="11" t="s">
        <v>430</v>
      </c>
      <c r="H113" s="11" t="s">
        <v>443</v>
      </c>
      <c r="I113" s="10"/>
      <c r="J113" s="10"/>
      <c r="K113" s="8" t="s">
        <v>444</v>
      </c>
      <c r="L113" s="63">
        <v>136475</v>
      </c>
      <c r="M113" s="63">
        <v>211603</v>
      </c>
      <c r="N113" s="63">
        <v>234067</v>
      </c>
      <c r="O113" s="63">
        <v>105369</v>
      </c>
      <c r="P113" s="63">
        <v>92411</v>
      </c>
      <c r="Q113" s="63">
        <v>253174</v>
      </c>
      <c r="R113" s="63">
        <v>141213</v>
      </c>
      <c r="S113" s="63">
        <v>70673</v>
      </c>
      <c r="T113" s="63">
        <v>238311</v>
      </c>
      <c r="U113" s="63">
        <v>227259</v>
      </c>
      <c r="V113" s="63">
        <v>181321</v>
      </c>
      <c r="W113" s="63">
        <v>55210</v>
      </c>
      <c r="X113" s="63">
        <v>1947086</v>
      </c>
      <c r="Y113" s="8"/>
    </row>
    <row r="114" spans="1:25" ht="12" customHeight="1" x14ac:dyDescent="0.25">
      <c r="A114" s="19" t="s">
        <v>97</v>
      </c>
      <c r="B114" s="19">
        <v>5100</v>
      </c>
      <c r="C114" s="25" t="s">
        <v>41</v>
      </c>
      <c r="D114" s="10" t="s">
        <v>108</v>
      </c>
      <c r="E114" s="10" t="s">
        <v>445</v>
      </c>
      <c r="F114" s="11" t="s">
        <v>429</v>
      </c>
      <c r="G114" s="11" t="s">
        <v>430</v>
      </c>
      <c r="H114" s="11" t="s">
        <v>446</v>
      </c>
      <c r="I114" s="10"/>
      <c r="J114" s="10"/>
      <c r="K114" s="11" t="s">
        <v>447</v>
      </c>
      <c r="L114" s="64">
        <v>18130</v>
      </c>
      <c r="M114" s="64">
        <v>11672</v>
      </c>
      <c r="N114" s="64">
        <v>13988</v>
      </c>
      <c r="O114" s="64">
        <v>11324</v>
      </c>
      <c r="P114" s="64">
        <v>12954</v>
      </c>
      <c r="Q114" s="64">
        <v>11222</v>
      </c>
      <c r="R114" s="64">
        <v>10558</v>
      </c>
      <c r="S114" s="64">
        <v>11233</v>
      </c>
      <c r="T114" s="64">
        <v>10238</v>
      </c>
      <c r="U114" s="64">
        <v>11409</v>
      </c>
      <c r="V114" s="64">
        <v>11788</v>
      </c>
      <c r="W114" s="64">
        <v>6788</v>
      </c>
      <c r="X114" s="64">
        <v>141304</v>
      </c>
      <c r="Y114" s="11"/>
    </row>
    <row r="115" spans="1:25" ht="12" customHeight="1" x14ac:dyDescent="0.25">
      <c r="A115" s="19" t="s">
        <v>97</v>
      </c>
      <c r="B115" s="19">
        <v>5100</v>
      </c>
      <c r="C115" s="25" t="s">
        <v>41</v>
      </c>
      <c r="D115" s="10" t="s">
        <v>108</v>
      </c>
      <c r="E115" s="10" t="s">
        <v>448</v>
      </c>
      <c r="F115" s="11" t="s">
        <v>429</v>
      </c>
      <c r="G115" s="11" t="s">
        <v>430</v>
      </c>
      <c r="H115" s="11" t="s">
        <v>449</v>
      </c>
      <c r="I115" s="10"/>
      <c r="J115" s="10"/>
      <c r="K115" s="11" t="s">
        <v>450</v>
      </c>
      <c r="L115" s="64">
        <v>32754</v>
      </c>
      <c r="M115" s="64">
        <v>121684</v>
      </c>
      <c r="N115" s="64">
        <v>122982</v>
      </c>
      <c r="O115" s="64">
        <v>89486</v>
      </c>
      <c r="P115" s="64">
        <v>112476</v>
      </c>
      <c r="Q115" s="64">
        <v>92082</v>
      </c>
      <c r="R115" s="64">
        <v>0</v>
      </c>
      <c r="S115" s="64">
        <v>32259</v>
      </c>
      <c r="T115" s="64">
        <v>108459</v>
      </c>
      <c r="U115" s="64">
        <v>137628</v>
      </c>
      <c r="V115" s="64">
        <v>116863</v>
      </c>
      <c r="W115" s="64">
        <v>73483</v>
      </c>
      <c r="X115" s="64">
        <v>1040156</v>
      </c>
      <c r="Y115" s="11"/>
    </row>
    <row r="116" spans="1:25" ht="12" customHeight="1" x14ac:dyDescent="0.25">
      <c r="A116" s="19" t="s">
        <v>97</v>
      </c>
      <c r="B116" s="19">
        <v>5100</v>
      </c>
      <c r="C116" s="25" t="s">
        <v>41</v>
      </c>
      <c r="D116" s="10" t="s">
        <v>108</v>
      </c>
      <c r="E116" s="10" t="s">
        <v>451</v>
      </c>
      <c r="F116" s="11" t="s">
        <v>429</v>
      </c>
      <c r="G116" s="11" t="s">
        <v>430</v>
      </c>
      <c r="H116" s="11" t="s">
        <v>452</v>
      </c>
      <c r="I116" s="10"/>
      <c r="J116" s="10"/>
      <c r="K116" s="11" t="s">
        <v>453</v>
      </c>
      <c r="L116" s="64">
        <v>0</v>
      </c>
      <c r="M116" s="64">
        <v>0</v>
      </c>
      <c r="N116" s="64">
        <v>0</v>
      </c>
      <c r="O116" s="64">
        <v>0</v>
      </c>
      <c r="P116" s="64">
        <v>2575</v>
      </c>
      <c r="Q116" s="64">
        <v>0</v>
      </c>
      <c r="R116" s="64">
        <v>0</v>
      </c>
      <c r="S116" s="64">
        <v>0</v>
      </c>
      <c r="T116" s="64">
        <v>15450</v>
      </c>
      <c r="U116" s="64">
        <v>0</v>
      </c>
      <c r="V116" s="64">
        <v>6180</v>
      </c>
      <c r="W116" s="64">
        <v>0</v>
      </c>
      <c r="X116" s="64">
        <v>24205</v>
      </c>
      <c r="Y116" s="11"/>
    </row>
    <row r="117" spans="1:25" ht="12" customHeight="1" x14ac:dyDescent="0.25">
      <c r="A117" s="19" t="s">
        <v>97</v>
      </c>
      <c r="B117" s="19">
        <v>5100</v>
      </c>
      <c r="C117" s="25" t="s">
        <v>41</v>
      </c>
      <c r="D117" s="10" t="s">
        <v>108</v>
      </c>
      <c r="E117" s="10" t="s">
        <v>454</v>
      </c>
      <c r="F117" s="11" t="s">
        <v>429</v>
      </c>
      <c r="G117" s="11" t="s">
        <v>430</v>
      </c>
      <c r="H117" s="11" t="s">
        <v>455</v>
      </c>
      <c r="I117" s="10"/>
      <c r="J117" s="10"/>
      <c r="K117" s="8" t="s">
        <v>456</v>
      </c>
      <c r="L117" s="63">
        <v>0</v>
      </c>
      <c r="M117" s="63">
        <v>0</v>
      </c>
      <c r="N117" s="63">
        <v>0</v>
      </c>
      <c r="O117" s="63">
        <v>0</v>
      </c>
      <c r="P117" s="63">
        <v>0</v>
      </c>
      <c r="Q117" s="6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0</v>
      </c>
      <c r="W117" s="63">
        <v>0</v>
      </c>
      <c r="X117" s="63">
        <v>0</v>
      </c>
      <c r="Y117" s="8"/>
    </row>
    <row r="118" spans="1:25" ht="12" customHeight="1" x14ac:dyDescent="0.25">
      <c r="A118" s="19" t="s">
        <v>97</v>
      </c>
      <c r="B118" s="19">
        <v>5100</v>
      </c>
      <c r="C118" s="25" t="s">
        <v>41</v>
      </c>
      <c r="D118" s="10" t="s">
        <v>108</v>
      </c>
      <c r="E118" s="10" t="s">
        <v>457</v>
      </c>
      <c r="F118" s="11" t="s">
        <v>429</v>
      </c>
      <c r="G118" s="11" t="s">
        <v>430</v>
      </c>
      <c r="H118" s="11" t="s">
        <v>458</v>
      </c>
      <c r="I118" s="10"/>
      <c r="J118" s="10"/>
      <c r="K118" s="11" t="s">
        <v>459</v>
      </c>
      <c r="L118" s="64">
        <v>50743</v>
      </c>
      <c r="M118" s="64">
        <v>45402</v>
      </c>
      <c r="N118" s="64">
        <v>13353</v>
      </c>
      <c r="O118" s="64">
        <v>22255</v>
      </c>
      <c r="P118" s="64">
        <v>42731</v>
      </c>
      <c r="Q118" s="64">
        <v>50328</v>
      </c>
      <c r="R118" s="64">
        <v>53518</v>
      </c>
      <c r="S118" s="64">
        <v>30363</v>
      </c>
      <c r="T118" s="64">
        <v>29102</v>
      </c>
      <c r="U118" s="64">
        <v>26707</v>
      </c>
      <c r="V118" s="64">
        <v>23146</v>
      </c>
      <c r="W118" s="64">
        <v>6237</v>
      </c>
      <c r="X118" s="64">
        <v>393885</v>
      </c>
      <c r="Y118" s="11"/>
    </row>
    <row r="119" spans="1:25" ht="12" customHeight="1" x14ac:dyDescent="0.25">
      <c r="A119" s="19" t="s">
        <v>97</v>
      </c>
      <c r="B119" s="19">
        <v>5100</v>
      </c>
      <c r="C119" s="25" t="s">
        <v>41</v>
      </c>
      <c r="D119" s="10" t="s">
        <v>108</v>
      </c>
      <c r="E119" s="10" t="s">
        <v>460</v>
      </c>
      <c r="F119" s="11" t="s">
        <v>429</v>
      </c>
      <c r="G119" s="11" t="s">
        <v>430</v>
      </c>
      <c r="H119" s="11" t="s">
        <v>461</v>
      </c>
      <c r="I119" s="10"/>
      <c r="J119" s="10"/>
      <c r="K119" s="8" t="s">
        <v>462</v>
      </c>
      <c r="L119" s="63">
        <v>5088</v>
      </c>
      <c r="M119" s="63">
        <v>7941</v>
      </c>
      <c r="N119" s="63">
        <v>4194</v>
      </c>
      <c r="O119" s="63">
        <v>5294</v>
      </c>
      <c r="P119" s="63">
        <v>12905</v>
      </c>
      <c r="Q119" s="63">
        <v>7177</v>
      </c>
      <c r="R119" s="63">
        <v>2117</v>
      </c>
      <c r="S119" s="63">
        <v>4764</v>
      </c>
      <c r="T119" s="63">
        <v>5741</v>
      </c>
      <c r="U119" s="63">
        <v>1017</v>
      </c>
      <c r="V119" s="63">
        <v>5597</v>
      </c>
      <c r="W119" s="63">
        <v>513</v>
      </c>
      <c r="X119" s="63">
        <v>62348</v>
      </c>
      <c r="Y119" s="8"/>
    </row>
    <row r="120" spans="1:25" ht="12" customHeight="1" x14ac:dyDescent="0.25">
      <c r="A120" s="19" t="s">
        <v>97</v>
      </c>
      <c r="B120" s="19">
        <v>5100</v>
      </c>
      <c r="C120" s="25" t="s">
        <v>41</v>
      </c>
      <c r="D120" s="10" t="s">
        <v>108</v>
      </c>
      <c r="E120" s="10" t="s">
        <v>463</v>
      </c>
      <c r="F120" s="11" t="s">
        <v>429</v>
      </c>
      <c r="G120" s="11" t="s">
        <v>430</v>
      </c>
      <c r="H120" s="11" t="s">
        <v>464</v>
      </c>
      <c r="I120" s="10"/>
      <c r="J120" s="10"/>
      <c r="K120" s="8" t="s">
        <v>465</v>
      </c>
      <c r="L120" s="63">
        <v>-35846</v>
      </c>
      <c r="M120" s="63">
        <v>-53530</v>
      </c>
      <c r="N120" s="63">
        <v>-136685</v>
      </c>
      <c r="O120" s="63">
        <v>-33162</v>
      </c>
      <c r="P120" s="63">
        <v>-28618</v>
      </c>
      <c r="Q120" s="63">
        <v>-157287</v>
      </c>
      <c r="R120" s="63">
        <v>-17678</v>
      </c>
      <c r="S120" s="63">
        <v>-17199</v>
      </c>
      <c r="T120" s="63">
        <v>-105280</v>
      </c>
      <c r="U120" s="63">
        <v>-85732</v>
      </c>
      <c r="V120" s="63">
        <v>-111041</v>
      </c>
      <c r="W120" s="63">
        <v>-7644</v>
      </c>
      <c r="X120" s="63">
        <v>-789702</v>
      </c>
      <c r="Y120" s="8"/>
    </row>
    <row r="121" spans="1:25" ht="12" customHeight="1" x14ac:dyDescent="0.25">
      <c r="A121" s="19" t="s">
        <v>97</v>
      </c>
      <c r="B121" s="19">
        <v>5100</v>
      </c>
      <c r="C121" s="25" t="s">
        <v>41</v>
      </c>
      <c r="D121" s="10" t="s">
        <v>108</v>
      </c>
      <c r="E121" s="10" t="s">
        <v>466</v>
      </c>
      <c r="F121" s="11" t="s">
        <v>429</v>
      </c>
      <c r="G121" s="11" t="s">
        <v>430</v>
      </c>
      <c r="H121" s="11" t="s">
        <v>467</v>
      </c>
      <c r="I121" s="10"/>
      <c r="J121" s="10"/>
      <c r="K121" s="8" t="s">
        <v>468</v>
      </c>
      <c r="L121" s="63">
        <v>0</v>
      </c>
      <c r="M121" s="63">
        <v>0</v>
      </c>
      <c r="N121" s="63">
        <v>0</v>
      </c>
      <c r="O121" s="63">
        <v>14832</v>
      </c>
      <c r="P121" s="63">
        <v>0</v>
      </c>
      <c r="Q121" s="63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0</v>
      </c>
      <c r="W121" s="63">
        <v>0</v>
      </c>
      <c r="X121" s="63">
        <v>14832</v>
      </c>
      <c r="Y121" s="8"/>
    </row>
    <row r="122" spans="1:25" ht="12" customHeight="1" x14ac:dyDescent="0.25">
      <c r="A122" s="19" t="s">
        <v>97</v>
      </c>
      <c r="B122" s="19">
        <v>5100</v>
      </c>
      <c r="C122" s="25" t="s">
        <v>41</v>
      </c>
      <c r="D122" s="10" t="s">
        <v>108</v>
      </c>
      <c r="E122" s="10" t="s">
        <v>469</v>
      </c>
      <c r="F122" s="11" t="s">
        <v>429</v>
      </c>
      <c r="G122" s="11" t="s">
        <v>430</v>
      </c>
      <c r="H122" s="11" t="s">
        <v>470</v>
      </c>
      <c r="I122" s="10"/>
      <c r="J122" s="10"/>
      <c r="K122" s="11" t="s">
        <v>471</v>
      </c>
      <c r="L122" s="64">
        <v>9733</v>
      </c>
      <c r="M122" s="64">
        <v>6489</v>
      </c>
      <c r="N122" s="64">
        <v>6489</v>
      </c>
      <c r="O122" s="64">
        <v>5098</v>
      </c>
      <c r="P122" s="64">
        <v>6334</v>
      </c>
      <c r="Q122" s="64">
        <v>5098</v>
      </c>
      <c r="R122" s="64">
        <v>6952</v>
      </c>
      <c r="S122" s="64">
        <v>6489</v>
      </c>
      <c r="T122" s="64">
        <v>4789</v>
      </c>
      <c r="U122" s="64">
        <v>6798</v>
      </c>
      <c r="V122" s="64">
        <v>4017</v>
      </c>
      <c r="W122" s="64">
        <v>1239</v>
      </c>
      <c r="X122" s="64">
        <v>69525</v>
      </c>
      <c r="Y122" s="11"/>
    </row>
    <row r="123" spans="1:25" ht="12" customHeight="1" x14ac:dyDescent="0.25">
      <c r="A123" s="19" t="s">
        <v>97</v>
      </c>
      <c r="B123" s="19">
        <v>5100</v>
      </c>
      <c r="C123" s="25" t="s">
        <v>41</v>
      </c>
      <c r="D123" s="10" t="s">
        <v>108</v>
      </c>
      <c r="E123" s="10" t="s">
        <v>472</v>
      </c>
      <c r="F123" s="11" t="s">
        <v>429</v>
      </c>
      <c r="G123" s="11" t="s">
        <v>430</v>
      </c>
      <c r="H123" s="11" t="s">
        <v>473</v>
      </c>
      <c r="I123" s="10"/>
      <c r="J123" s="10"/>
      <c r="K123" s="11" t="s">
        <v>474</v>
      </c>
      <c r="L123" s="64">
        <v>0</v>
      </c>
      <c r="M123" s="64">
        <v>0</v>
      </c>
      <c r="N123" s="64">
        <v>0</v>
      </c>
      <c r="O123" s="64">
        <v>0</v>
      </c>
      <c r="P123" s="64">
        <v>0</v>
      </c>
      <c r="Q123" s="64">
        <v>0</v>
      </c>
      <c r="R123" s="64">
        <v>0</v>
      </c>
      <c r="S123" s="64">
        <v>0</v>
      </c>
      <c r="T123" s="64">
        <v>0</v>
      </c>
      <c r="U123" s="64">
        <v>0</v>
      </c>
      <c r="V123" s="64">
        <v>0</v>
      </c>
      <c r="W123" s="64">
        <v>0</v>
      </c>
      <c r="X123" s="64">
        <v>0</v>
      </c>
      <c r="Y123" s="11"/>
    </row>
    <row r="124" spans="1:25" ht="12" customHeight="1" x14ac:dyDescent="0.25">
      <c r="A124" s="19" t="s">
        <v>97</v>
      </c>
      <c r="B124" s="19">
        <v>5100</v>
      </c>
      <c r="C124" s="25" t="s">
        <v>41</v>
      </c>
      <c r="D124" s="10" t="s">
        <v>108</v>
      </c>
      <c r="E124" s="10" t="s">
        <v>475</v>
      </c>
      <c r="F124" s="11" t="s">
        <v>429</v>
      </c>
      <c r="G124" s="11" t="s">
        <v>430</v>
      </c>
      <c r="H124" s="11" t="s">
        <v>476</v>
      </c>
      <c r="I124" s="10"/>
      <c r="J124" s="10"/>
      <c r="K124" s="8" t="s">
        <v>477</v>
      </c>
      <c r="L124" s="63">
        <v>1030</v>
      </c>
      <c r="M124" s="63">
        <v>618</v>
      </c>
      <c r="N124" s="63">
        <v>1030</v>
      </c>
      <c r="O124" s="63">
        <v>412</v>
      </c>
      <c r="P124" s="63">
        <v>1236</v>
      </c>
      <c r="Q124" s="63">
        <v>0</v>
      </c>
      <c r="R124" s="63">
        <v>618</v>
      </c>
      <c r="S124" s="63">
        <v>0</v>
      </c>
      <c r="T124" s="63">
        <v>206</v>
      </c>
      <c r="U124" s="63">
        <v>618</v>
      </c>
      <c r="V124" s="63">
        <v>1236</v>
      </c>
      <c r="W124" s="63">
        <v>206</v>
      </c>
      <c r="X124" s="63">
        <v>7210</v>
      </c>
      <c r="Y124" s="8"/>
    </row>
    <row r="125" spans="1:25" ht="12" customHeight="1" x14ac:dyDescent="0.25">
      <c r="A125" s="19" t="s">
        <v>97</v>
      </c>
      <c r="B125" s="19">
        <v>5100</v>
      </c>
      <c r="C125" s="25" t="s">
        <v>41</v>
      </c>
      <c r="D125" s="10" t="s">
        <v>108</v>
      </c>
      <c r="E125" s="10" t="s">
        <v>478</v>
      </c>
      <c r="F125" s="11" t="s">
        <v>429</v>
      </c>
      <c r="G125" s="11" t="s">
        <v>430</v>
      </c>
      <c r="H125" s="11" t="s">
        <v>479</v>
      </c>
      <c r="I125" s="10"/>
      <c r="J125" s="10"/>
      <c r="K125" s="8" t="s">
        <v>480</v>
      </c>
      <c r="L125" s="63">
        <v>26780</v>
      </c>
      <c r="M125" s="63">
        <v>5665</v>
      </c>
      <c r="N125" s="63">
        <v>3605</v>
      </c>
      <c r="O125" s="63">
        <v>1545</v>
      </c>
      <c r="P125" s="63">
        <v>3090</v>
      </c>
      <c r="Q125" s="63">
        <v>1030</v>
      </c>
      <c r="R125" s="63">
        <v>1030</v>
      </c>
      <c r="S125" s="63">
        <v>1030</v>
      </c>
      <c r="T125" s="63">
        <v>1030</v>
      </c>
      <c r="U125" s="63">
        <v>1030</v>
      </c>
      <c r="V125" s="63">
        <v>2575</v>
      </c>
      <c r="W125" s="63">
        <v>3090</v>
      </c>
      <c r="X125" s="63">
        <v>51500</v>
      </c>
      <c r="Y125" s="8"/>
    </row>
    <row r="126" spans="1:25" ht="12" customHeight="1" x14ac:dyDescent="0.25">
      <c r="A126" s="19" t="s">
        <v>97</v>
      </c>
      <c r="B126" s="19">
        <v>5100</v>
      </c>
      <c r="C126" s="25" t="s">
        <v>41</v>
      </c>
      <c r="D126" s="10" t="s">
        <v>108</v>
      </c>
      <c r="E126" s="10" t="s">
        <v>481</v>
      </c>
      <c r="F126" s="11" t="s">
        <v>429</v>
      </c>
      <c r="G126" s="11" t="s">
        <v>430</v>
      </c>
      <c r="H126" s="11" t="s">
        <v>482</v>
      </c>
      <c r="I126" s="10"/>
      <c r="J126" s="10"/>
      <c r="K126" s="8" t="s">
        <v>483</v>
      </c>
      <c r="L126" s="63">
        <v>0</v>
      </c>
      <c r="M126" s="63">
        <v>0</v>
      </c>
      <c r="N126" s="63">
        <v>0</v>
      </c>
      <c r="O126" s="63">
        <v>0</v>
      </c>
      <c r="P126" s="63">
        <v>0</v>
      </c>
      <c r="Q126" s="63">
        <v>0</v>
      </c>
      <c r="R126" s="63">
        <v>0</v>
      </c>
      <c r="S126" s="63">
        <v>0</v>
      </c>
      <c r="T126" s="63">
        <v>0</v>
      </c>
      <c r="U126" s="63">
        <v>0</v>
      </c>
      <c r="V126" s="63">
        <v>0</v>
      </c>
      <c r="W126" s="63">
        <v>0</v>
      </c>
      <c r="X126" s="63">
        <v>0</v>
      </c>
      <c r="Y126" s="8"/>
    </row>
    <row r="127" spans="1:25" ht="12" customHeight="1" x14ac:dyDescent="0.25">
      <c r="A127" s="19" t="s">
        <v>97</v>
      </c>
      <c r="B127" s="19">
        <v>5100</v>
      </c>
      <c r="C127" s="25" t="s">
        <v>41</v>
      </c>
      <c r="D127" s="10" t="s">
        <v>108</v>
      </c>
      <c r="E127" s="10" t="s">
        <v>484</v>
      </c>
      <c r="F127" s="11" t="s">
        <v>429</v>
      </c>
      <c r="G127" s="11" t="s">
        <v>430</v>
      </c>
      <c r="H127" s="11" t="s">
        <v>485</v>
      </c>
      <c r="I127" s="10"/>
      <c r="J127" s="10"/>
      <c r="K127" s="11" t="s">
        <v>486</v>
      </c>
      <c r="L127" s="64">
        <v>4359</v>
      </c>
      <c r="M127" s="64">
        <v>66561</v>
      </c>
      <c r="N127" s="64">
        <v>40063</v>
      </c>
      <c r="O127" s="64">
        <v>21864</v>
      </c>
      <c r="P127" s="64">
        <v>26435</v>
      </c>
      <c r="Q127" s="64">
        <v>45565</v>
      </c>
      <c r="R127" s="64">
        <v>35811</v>
      </c>
      <c r="S127" s="64">
        <v>39933</v>
      </c>
      <c r="T127" s="64">
        <v>7256</v>
      </c>
      <c r="U127" s="64">
        <v>2404</v>
      </c>
      <c r="V127" s="64">
        <v>51739</v>
      </c>
      <c r="W127" s="64">
        <v>0</v>
      </c>
      <c r="X127" s="64">
        <v>341990</v>
      </c>
      <c r="Y127" s="11"/>
    </row>
    <row r="128" spans="1:25" ht="12" customHeight="1" x14ac:dyDescent="0.25">
      <c r="A128" s="19" t="s">
        <v>97</v>
      </c>
      <c r="B128" s="19">
        <v>5100</v>
      </c>
      <c r="C128" s="25" t="s">
        <v>41</v>
      </c>
      <c r="D128" s="10" t="s">
        <v>108</v>
      </c>
      <c r="E128" s="10" t="s">
        <v>487</v>
      </c>
      <c r="F128" s="11" t="s">
        <v>429</v>
      </c>
      <c r="G128" s="11" t="s">
        <v>430</v>
      </c>
      <c r="H128" s="11" t="s">
        <v>488</v>
      </c>
      <c r="I128" s="10"/>
      <c r="J128" s="10"/>
      <c r="K128" s="11" t="s">
        <v>489</v>
      </c>
      <c r="L128" s="64">
        <v>0</v>
      </c>
      <c r="M128" s="64">
        <v>-4884</v>
      </c>
      <c r="N128" s="64">
        <v>0</v>
      </c>
      <c r="O128" s="64">
        <v>0</v>
      </c>
      <c r="P128" s="64">
        <v>0</v>
      </c>
      <c r="Q128" s="64">
        <v>0</v>
      </c>
      <c r="R128" s="64">
        <v>0</v>
      </c>
      <c r="S128" s="64">
        <v>-1030</v>
      </c>
      <c r="T128" s="64">
        <v>0</v>
      </c>
      <c r="U128" s="64">
        <v>0</v>
      </c>
      <c r="V128" s="64">
        <v>0</v>
      </c>
      <c r="W128" s="64">
        <v>0</v>
      </c>
      <c r="X128" s="64">
        <v>-5914</v>
      </c>
      <c r="Y128" s="11"/>
    </row>
    <row r="129" spans="1:25" ht="12" customHeight="1" x14ac:dyDescent="0.25">
      <c r="A129" s="19" t="s">
        <v>97</v>
      </c>
      <c r="B129" s="19">
        <v>5100</v>
      </c>
      <c r="C129" s="25" t="s">
        <v>41</v>
      </c>
      <c r="D129" s="10" t="s">
        <v>108</v>
      </c>
      <c r="E129" s="10" t="s">
        <v>490</v>
      </c>
      <c r="F129" s="11" t="s">
        <v>429</v>
      </c>
      <c r="G129" s="11" t="s">
        <v>430</v>
      </c>
      <c r="H129" s="11" t="s">
        <v>491</v>
      </c>
      <c r="I129" s="10"/>
      <c r="J129" s="10"/>
      <c r="K129" s="11" t="s">
        <v>492</v>
      </c>
      <c r="L129" s="64">
        <v>0</v>
      </c>
      <c r="M129" s="64">
        <v>30900</v>
      </c>
      <c r="N129" s="64">
        <v>15450</v>
      </c>
      <c r="O129" s="64">
        <v>25750</v>
      </c>
      <c r="P129" s="64">
        <v>0</v>
      </c>
      <c r="Q129" s="64">
        <v>41200</v>
      </c>
      <c r="R129" s="64">
        <v>0</v>
      </c>
      <c r="S129" s="64">
        <v>0</v>
      </c>
      <c r="T129" s="64">
        <v>15450</v>
      </c>
      <c r="U129" s="64">
        <v>0</v>
      </c>
      <c r="V129" s="64">
        <v>10300</v>
      </c>
      <c r="W129" s="64">
        <v>0</v>
      </c>
      <c r="X129" s="64">
        <v>139050</v>
      </c>
      <c r="Y129" s="11"/>
    </row>
    <row r="130" spans="1:25" ht="12" customHeight="1" x14ac:dyDescent="0.25">
      <c r="A130" s="19" t="s">
        <v>97</v>
      </c>
      <c r="B130" s="19">
        <v>5100</v>
      </c>
      <c r="C130" s="25" t="s">
        <v>41</v>
      </c>
      <c r="D130" s="10" t="s">
        <v>108</v>
      </c>
      <c r="E130" s="10" t="s">
        <v>493</v>
      </c>
      <c r="F130" s="11" t="s">
        <v>429</v>
      </c>
      <c r="G130" s="11" t="s">
        <v>430</v>
      </c>
      <c r="H130" s="11" t="s">
        <v>494</v>
      </c>
      <c r="I130" s="10"/>
      <c r="J130" s="10"/>
      <c r="K130" s="11" t="s">
        <v>495</v>
      </c>
      <c r="L130" s="64">
        <v>0</v>
      </c>
      <c r="M130" s="64">
        <v>0</v>
      </c>
      <c r="N130" s="64">
        <v>0</v>
      </c>
      <c r="O130" s="64">
        <v>0</v>
      </c>
      <c r="P130" s="64">
        <v>0</v>
      </c>
      <c r="Q130" s="64">
        <v>0</v>
      </c>
      <c r="R130" s="64">
        <v>0</v>
      </c>
      <c r="S130" s="64">
        <v>0</v>
      </c>
      <c r="T130" s="64">
        <v>0</v>
      </c>
      <c r="U130" s="64">
        <v>0</v>
      </c>
      <c r="V130" s="64">
        <v>0</v>
      </c>
      <c r="W130" s="64">
        <v>0</v>
      </c>
      <c r="X130" s="64">
        <v>0</v>
      </c>
      <c r="Y130" s="11"/>
    </row>
    <row r="131" spans="1:25" ht="12" customHeight="1" x14ac:dyDescent="0.25">
      <c r="A131" s="19" t="s">
        <v>97</v>
      </c>
      <c r="B131" s="19">
        <v>5100</v>
      </c>
      <c r="C131" s="25" t="s">
        <v>41</v>
      </c>
      <c r="D131" s="10" t="s">
        <v>108</v>
      </c>
      <c r="E131" s="10" t="s">
        <v>496</v>
      </c>
      <c r="F131" s="11" t="s">
        <v>429</v>
      </c>
      <c r="G131" s="11" t="s">
        <v>430</v>
      </c>
      <c r="H131" s="11" t="s">
        <v>497</v>
      </c>
      <c r="I131" s="10"/>
      <c r="J131" s="10"/>
      <c r="K131" s="8" t="s">
        <v>498</v>
      </c>
      <c r="L131" s="63">
        <v>493327</v>
      </c>
      <c r="M131" s="63">
        <v>423536</v>
      </c>
      <c r="N131" s="63">
        <v>556697</v>
      </c>
      <c r="O131" s="63">
        <v>558536</v>
      </c>
      <c r="P131" s="63">
        <v>652650</v>
      </c>
      <c r="Q131" s="63">
        <v>619978</v>
      </c>
      <c r="R131" s="63">
        <v>590323</v>
      </c>
      <c r="S131" s="63">
        <v>678187</v>
      </c>
      <c r="T131" s="63">
        <v>498796</v>
      </c>
      <c r="U131" s="63">
        <v>516095</v>
      </c>
      <c r="V131" s="63">
        <v>445974</v>
      </c>
      <c r="W131" s="63">
        <v>237469</v>
      </c>
      <c r="X131" s="63">
        <v>6271568</v>
      </c>
      <c r="Y131" s="8"/>
    </row>
    <row r="132" spans="1:25" ht="12" customHeight="1" x14ac:dyDescent="0.25">
      <c r="A132" s="19" t="s">
        <v>97</v>
      </c>
      <c r="B132" s="19">
        <v>5100</v>
      </c>
      <c r="C132" s="25" t="s">
        <v>41</v>
      </c>
      <c r="D132" s="10" t="s">
        <v>108</v>
      </c>
      <c r="E132" s="10" t="s">
        <v>499</v>
      </c>
      <c r="F132" s="11" t="s">
        <v>429</v>
      </c>
      <c r="G132" s="11" t="s">
        <v>430</v>
      </c>
      <c r="H132" s="11" t="s">
        <v>500</v>
      </c>
      <c r="I132" s="10"/>
      <c r="J132" s="10"/>
      <c r="K132" s="11" t="s">
        <v>501</v>
      </c>
      <c r="L132" s="64">
        <v>0</v>
      </c>
      <c r="M132" s="64">
        <v>0</v>
      </c>
      <c r="N132" s="64">
        <v>0</v>
      </c>
      <c r="O132" s="64">
        <v>0</v>
      </c>
      <c r="P132" s="64">
        <v>0</v>
      </c>
      <c r="Q132" s="64">
        <v>0</v>
      </c>
      <c r="R132" s="64">
        <v>0</v>
      </c>
      <c r="S132" s="64">
        <v>0</v>
      </c>
      <c r="T132" s="64">
        <v>0</v>
      </c>
      <c r="U132" s="64">
        <v>0</v>
      </c>
      <c r="V132" s="64">
        <v>0</v>
      </c>
      <c r="W132" s="64">
        <v>0</v>
      </c>
      <c r="X132" s="64">
        <v>0</v>
      </c>
      <c r="Y132" s="11"/>
    </row>
    <row r="133" spans="1:25" ht="12" customHeight="1" x14ac:dyDescent="0.25">
      <c r="A133" s="19" t="s">
        <v>97</v>
      </c>
      <c r="B133" s="19">
        <v>5100</v>
      </c>
      <c r="C133" s="25" t="s">
        <v>41</v>
      </c>
      <c r="D133" s="10" t="s">
        <v>108</v>
      </c>
      <c r="E133" s="10" t="s">
        <v>502</v>
      </c>
      <c r="F133" s="11" t="s">
        <v>429</v>
      </c>
      <c r="G133" s="11" t="s">
        <v>430</v>
      </c>
      <c r="H133" s="11" t="s">
        <v>503</v>
      </c>
      <c r="I133" s="10"/>
      <c r="J133" s="10"/>
      <c r="K133" s="11" t="s">
        <v>504</v>
      </c>
      <c r="L133" s="64">
        <v>0</v>
      </c>
      <c r="M133" s="64">
        <v>0</v>
      </c>
      <c r="N133" s="64">
        <v>0</v>
      </c>
      <c r="O133" s="64">
        <v>0</v>
      </c>
      <c r="P133" s="64">
        <v>0</v>
      </c>
      <c r="Q133" s="64">
        <v>0</v>
      </c>
      <c r="R133" s="64">
        <v>0</v>
      </c>
      <c r="S133" s="64">
        <v>0</v>
      </c>
      <c r="T133" s="64">
        <v>0</v>
      </c>
      <c r="U133" s="64">
        <v>0</v>
      </c>
      <c r="V133" s="64">
        <v>0</v>
      </c>
      <c r="W133" s="64">
        <v>0</v>
      </c>
      <c r="X133" s="64">
        <v>0</v>
      </c>
      <c r="Y133" s="11"/>
    </row>
    <row r="134" spans="1:25" ht="12" customHeight="1" x14ac:dyDescent="0.25">
      <c r="A134" s="19" t="s">
        <v>97</v>
      </c>
      <c r="B134" s="19">
        <v>5100</v>
      </c>
      <c r="C134" s="25" t="s">
        <v>41</v>
      </c>
      <c r="D134" s="10" t="s">
        <v>108</v>
      </c>
      <c r="E134" s="10" t="s">
        <v>505</v>
      </c>
      <c r="F134" s="11" t="s">
        <v>429</v>
      </c>
      <c r="G134" s="11" t="s">
        <v>430</v>
      </c>
      <c r="H134" s="11" t="s">
        <v>15</v>
      </c>
      <c r="I134" s="10"/>
      <c r="J134" s="10"/>
      <c r="K134" s="11" t="s">
        <v>506</v>
      </c>
      <c r="L134" s="64">
        <v>0</v>
      </c>
      <c r="M134" s="64">
        <v>0</v>
      </c>
      <c r="N134" s="64">
        <v>0</v>
      </c>
      <c r="O134" s="64">
        <v>0</v>
      </c>
      <c r="P134" s="64">
        <v>0</v>
      </c>
      <c r="Q134" s="64">
        <v>0</v>
      </c>
      <c r="R134" s="64">
        <v>0</v>
      </c>
      <c r="S134" s="64">
        <v>0</v>
      </c>
      <c r="T134" s="64">
        <v>0</v>
      </c>
      <c r="U134" s="64">
        <v>0</v>
      </c>
      <c r="V134" s="64">
        <v>0</v>
      </c>
      <c r="W134" s="64">
        <v>0</v>
      </c>
      <c r="X134" s="64">
        <v>0</v>
      </c>
      <c r="Y134" s="11"/>
    </row>
    <row r="135" spans="1:25" ht="12" customHeight="1" x14ac:dyDescent="0.25">
      <c r="A135" s="19" t="s">
        <v>97</v>
      </c>
      <c r="B135" s="19">
        <v>5100</v>
      </c>
      <c r="C135" s="25" t="s">
        <v>41</v>
      </c>
      <c r="D135" s="10" t="s">
        <v>108</v>
      </c>
      <c r="E135" s="10" t="s">
        <v>507</v>
      </c>
      <c r="F135" s="11" t="s">
        <v>429</v>
      </c>
      <c r="G135" s="11" t="s">
        <v>430</v>
      </c>
      <c r="H135" s="11" t="s">
        <v>508</v>
      </c>
      <c r="I135" s="10"/>
      <c r="J135" s="10"/>
      <c r="K135" s="11" t="s">
        <v>509</v>
      </c>
      <c r="L135" s="64">
        <v>9888</v>
      </c>
      <c r="M135" s="64">
        <v>9579</v>
      </c>
      <c r="N135" s="64">
        <v>18231</v>
      </c>
      <c r="O135" s="64">
        <v>10506</v>
      </c>
      <c r="P135" s="64">
        <v>8034</v>
      </c>
      <c r="Q135" s="64">
        <v>19158</v>
      </c>
      <c r="R135" s="64">
        <v>27501</v>
      </c>
      <c r="S135" s="64">
        <v>15450</v>
      </c>
      <c r="T135" s="64">
        <v>9888</v>
      </c>
      <c r="U135" s="64">
        <v>16068</v>
      </c>
      <c r="V135" s="64">
        <v>16995</v>
      </c>
      <c r="W135" s="64">
        <v>46350</v>
      </c>
      <c r="X135" s="64">
        <v>207648</v>
      </c>
      <c r="Y135" s="11"/>
    </row>
    <row r="136" spans="1:25" ht="12" customHeight="1" x14ac:dyDescent="0.25">
      <c r="A136" s="19" t="s">
        <v>97</v>
      </c>
      <c r="B136" s="19">
        <v>5100</v>
      </c>
      <c r="C136" s="25" t="s">
        <v>41</v>
      </c>
      <c r="D136" s="10" t="s">
        <v>108</v>
      </c>
      <c r="E136" s="10" t="s">
        <v>510</v>
      </c>
      <c r="F136" s="11" t="s">
        <v>429</v>
      </c>
      <c r="G136" s="11" t="s">
        <v>430</v>
      </c>
      <c r="H136" s="11" t="s">
        <v>511</v>
      </c>
      <c r="I136" s="10"/>
      <c r="J136" s="10"/>
      <c r="K136" s="11" t="s">
        <v>512</v>
      </c>
      <c r="L136" s="64">
        <v>0</v>
      </c>
      <c r="M136" s="64">
        <v>0</v>
      </c>
      <c r="N136" s="64">
        <v>0</v>
      </c>
      <c r="O136" s="64">
        <v>0</v>
      </c>
      <c r="P136" s="64">
        <v>0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0</v>
      </c>
      <c r="W136" s="64">
        <v>0</v>
      </c>
      <c r="X136" s="64">
        <v>0</v>
      </c>
      <c r="Y136" s="11"/>
    </row>
    <row r="137" spans="1:25" ht="12" customHeight="1" x14ac:dyDescent="0.25">
      <c r="A137" s="19" t="s">
        <v>97</v>
      </c>
      <c r="B137" s="19">
        <v>5100</v>
      </c>
      <c r="C137" s="25" t="s">
        <v>41</v>
      </c>
      <c r="D137" s="10" t="s">
        <v>108</v>
      </c>
      <c r="E137" s="10" t="s">
        <v>513</v>
      </c>
      <c r="F137" s="11" t="s">
        <v>429</v>
      </c>
      <c r="G137" s="11" t="s">
        <v>430</v>
      </c>
      <c r="H137" s="11" t="s">
        <v>514</v>
      </c>
      <c r="I137" s="10"/>
      <c r="J137" s="10"/>
      <c r="K137" s="11" t="s">
        <v>515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0</v>
      </c>
      <c r="W137" s="64">
        <v>0</v>
      </c>
      <c r="X137" s="64">
        <v>0</v>
      </c>
      <c r="Y137" s="11"/>
    </row>
    <row r="138" spans="1:25" ht="12" customHeight="1" x14ac:dyDescent="0.25">
      <c r="A138" s="19" t="s">
        <v>97</v>
      </c>
      <c r="B138" s="19">
        <v>5100</v>
      </c>
      <c r="C138" s="25" t="s">
        <v>41</v>
      </c>
      <c r="D138" s="10" t="s">
        <v>108</v>
      </c>
      <c r="E138" s="10" t="s">
        <v>516</v>
      </c>
      <c r="F138" s="11" t="s">
        <v>429</v>
      </c>
      <c r="G138" s="11" t="s">
        <v>430</v>
      </c>
      <c r="H138" s="11" t="s">
        <v>517</v>
      </c>
      <c r="I138" s="10"/>
      <c r="J138" s="10"/>
      <c r="K138" s="11" t="s">
        <v>518</v>
      </c>
      <c r="L138" s="64">
        <v>0</v>
      </c>
      <c r="M138" s="64">
        <v>0</v>
      </c>
      <c r="N138" s="64">
        <v>0</v>
      </c>
      <c r="O138" s="64">
        <v>0</v>
      </c>
      <c r="P138" s="64">
        <v>0</v>
      </c>
      <c r="Q138" s="64">
        <v>0</v>
      </c>
      <c r="R138" s="64">
        <v>0</v>
      </c>
      <c r="S138" s="64">
        <v>0</v>
      </c>
      <c r="T138" s="64">
        <v>0</v>
      </c>
      <c r="U138" s="64">
        <v>0</v>
      </c>
      <c r="V138" s="64">
        <v>0</v>
      </c>
      <c r="W138" s="64">
        <v>0</v>
      </c>
      <c r="X138" s="64">
        <v>0</v>
      </c>
      <c r="Y138" s="11"/>
    </row>
    <row r="139" spans="1:25" ht="12" customHeight="1" x14ac:dyDescent="0.25">
      <c r="A139" s="19" t="s">
        <v>97</v>
      </c>
      <c r="B139" s="19">
        <v>5100</v>
      </c>
      <c r="C139" s="25" t="s">
        <v>41</v>
      </c>
      <c r="D139" s="10" t="s">
        <v>108</v>
      </c>
      <c r="E139" s="10" t="s">
        <v>519</v>
      </c>
      <c r="F139" s="11" t="s">
        <v>429</v>
      </c>
      <c r="G139" s="11" t="s">
        <v>430</v>
      </c>
      <c r="H139" s="11" t="s">
        <v>520</v>
      </c>
      <c r="I139" s="10"/>
      <c r="J139" s="10"/>
      <c r="K139" s="11" t="s">
        <v>521</v>
      </c>
      <c r="L139" s="64">
        <v>12588</v>
      </c>
      <c r="M139" s="64">
        <v>21601</v>
      </c>
      <c r="N139" s="64">
        <v>17260</v>
      </c>
      <c r="O139" s="64">
        <v>19005</v>
      </c>
      <c r="P139" s="64">
        <v>20115</v>
      </c>
      <c r="Q139" s="64">
        <v>19712</v>
      </c>
      <c r="R139" s="64">
        <v>19322</v>
      </c>
      <c r="S139" s="64">
        <v>16972</v>
      </c>
      <c r="T139" s="64">
        <v>16914</v>
      </c>
      <c r="U139" s="64">
        <v>26215</v>
      </c>
      <c r="V139" s="64">
        <v>18861</v>
      </c>
      <c r="W139" s="64">
        <v>13806</v>
      </c>
      <c r="X139" s="64">
        <v>222371</v>
      </c>
      <c r="Y139" s="11"/>
    </row>
    <row r="140" spans="1:25" ht="12" customHeight="1" x14ac:dyDescent="0.25">
      <c r="A140" s="19" t="s">
        <v>97</v>
      </c>
      <c r="B140" s="19">
        <v>5100</v>
      </c>
      <c r="C140" s="25" t="s">
        <v>41</v>
      </c>
      <c r="D140" s="10" t="s">
        <v>108</v>
      </c>
      <c r="E140" s="10" t="s">
        <v>522</v>
      </c>
      <c r="F140" s="11" t="s">
        <v>429</v>
      </c>
      <c r="G140" s="11" t="s">
        <v>430</v>
      </c>
      <c r="H140" s="11" t="s">
        <v>523</v>
      </c>
      <c r="I140" s="10"/>
      <c r="J140" s="10"/>
      <c r="K140" s="11" t="s">
        <v>524</v>
      </c>
      <c r="L140" s="64">
        <v>-5466</v>
      </c>
      <c r="M140" s="64">
        <v>-2769</v>
      </c>
      <c r="N140" s="64">
        <v>-4687</v>
      </c>
      <c r="O140" s="64">
        <v>-7744</v>
      </c>
      <c r="P140" s="64">
        <v>-8797</v>
      </c>
      <c r="Q140" s="64">
        <v>-7006</v>
      </c>
      <c r="R140" s="64">
        <v>-6763</v>
      </c>
      <c r="S140" s="64">
        <v>-5004</v>
      </c>
      <c r="T140" s="64">
        <v>-3732</v>
      </c>
      <c r="U140" s="64">
        <v>-10383</v>
      </c>
      <c r="V140" s="64">
        <v>-3966</v>
      </c>
      <c r="W140" s="64">
        <v>-3325</v>
      </c>
      <c r="X140" s="64">
        <v>-69642</v>
      </c>
      <c r="Y140" s="11"/>
    </row>
    <row r="141" spans="1:25" ht="12" customHeight="1" x14ac:dyDescent="0.25">
      <c r="A141" s="19" t="s">
        <v>97</v>
      </c>
      <c r="B141" s="19">
        <v>5100</v>
      </c>
      <c r="C141" s="25" t="s">
        <v>41</v>
      </c>
      <c r="D141" s="10" t="s">
        <v>108</v>
      </c>
      <c r="E141" s="10" t="s">
        <v>525</v>
      </c>
      <c r="F141" s="11" t="s">
        <v>429</v>
      </c>
      <c r="G141" s="11" t="s">
        <v>430</v>
      </c>
      <c r="H141" s="11" t="s">
        <v>526</v>
      </c>
      <c r="I141" s="10"/>
      <c r="J141" s="10"/>
      <c r="K141" s="11" t="s">
        <v>527</v>
      </c>
      <c r="L141" s="64">
        <v>2060</v>
      </c>
      <c r="M141" s="64">
        <v>14231</v>
      </c>
      <c r="N141" s="64">
        <v>12173</v>
      </c>
      <c r="O141" s="64">
        <v>0</v>
      </c>
      <c r="P141" s="64">
        <v>6189</v>
      </c>
      <c r="Q141" s="64">
        <v>11300</v>
      </c>
      <c r="R141" s="64">
        <v>0</v>
      </c>
      <c r="S141" s="64">
        <v>1051</v>
      </c>
      <c r="T141" s="64">
        <v>285431</v>
      </c>
      <c r="U141" s="64">
        <v>0</v>
      </c>
      <c r="V141" s="64">
        <v>3461</v>
      </c>
      <c r="W141" s="64">
        <v>36877</v>
      </c>
      <c r="X141" s="64">
        <v>372773</v>
      </c>
      <c r="Y141" s="11"/>
    </row>
    <row r="142" spans="1:25" ht="12" customHeight="1" x14ac:dyDescent="0.25">
      <c r="A142" s="19" t="s">
        <v>97</v>
      </c>
      <c r="B142" s="19">
        <v>5100</v>
      </c>
      <c r="C142" s="25" t="s">
        <v>41</v>
      </c>
      <c r="D142" s="10" t="s">
        <v>108</v>
      </c>
      <c r="E142" s="10" t="s">
        <v>528</v>
      </c>
      <c r="F142" s="11" t="s">
        <v>429</v>
      </c>
      <c r="G142" s="11" t="s">
        <v>430</v>
      </c>
      <c r="H142" s="11" t="s">
        <v>529</v>
      </c>
      <c r="I142" s="10"/>
      <c r="J142" s="10"/>
      <c r="K142" s="11" t="s">
        <v>530</v>
      </c>
      <c r="L142" s="64">
        <v>0</v>
      </c>
      <c r="M142" s="64">
        <v>0</v>
      </c>
      <c r="N142" s="64">
        <v>0</v>
      </c>
      <c r="O142" s="64">
        <v>0</v>
      </c>
      <c r="P142" s="64">
        <v>0</v>
      </c>
      <c r="Q142" s="64">
        <v>0</v>
      </c>
      <c r="R142" s="64">
        <v>0</v>
      </c>
      <c r="S142" s="64">
        <v>0</v>
      </c>
      <c r="T142" s="64">
        <v>0</v>
      </c>
      <c r="U142" s="64">
        <v>0</v>
      </c>
      <c r="V142" s="64">
        <v>0</v>
      </c>
      <c r="W142" s="64">
        <v>0</v>
      </c>
      <c r="X142" s="64">
        <v>0</v>
      </c>
      <c r="Y142" s="11"/>
    </row>
    <row r="143" spans="1:25" ht="12" customHeight="1" x14ac:dyDescent="0.25">
      <c r="A143" s="19" t="s">
        <v>97</v>
      </c>
      <c r="B143" s="19">
        <v>5100</v>
      </c>
      <c r="C143" s="25" t="s">
        <v>41</v>
      </c>
      <c r="D143" s="10" t="s">
        <v>108</v>
      </c>
      <c r="E143" s="10" t="s">
        <v>531</v>
      </c>
      <c r="F143" s="11" t="s">
        <v>429</v>
      </c>
      <c r="G143" s="11" t="s">
        <v>430</v>
      </c>
      <c r="H143" s="11" t="s">
        <v>532</v>
      </c>
      <c r="I143" s="10"/>
      <c r="J143" s="10"/>
      <c r="K143" s="11" t="s">
        <v>533</v>
      </c>
      <c r="L143" s="64">
        <v>0</v>
      </c>
      <c r="M143" s="64">
        <v>0</v>
      </c>
      <c r="N143" s="64">
        <v>4264</v>
      </c>
      <c r="O143" s="64">
        <v>0</v>
      </c>
      <c r="P143" s="64">
        <v>0</v>
      </c>
      <c r="Q143" s="64">
        <v>0</v>
      </c>
      <c r="R143" s="64">
        <v>0</v>
      </c>
      <c r="S143" s="64">
        <v>0</v>
      </c>
      <c r="T143" s="64">
        <v>2441</v>
      </c>
      <c r="U143" s="64">
        <v>1606</v>
      </c>
      <c r="V143" s="64">
        <v>0</v>
      </c>
      <c r="W143" s="64">
        <v>0</v>
      </c>
      <c r="X143" s="64">
        <v>8311</v>
      </c>
      <c r="Y143" s="11"/>
    </row>
    <row r="144" spans="1:25" ht="12" customHeight="1" x14ac:dyDescent="0.25">
      <c r="A144" s="19" t="s">
        <v>97</v>
      </c>
      <c r="B144" s="19">
        <v>5100</v>
      </c>
      <c r="C144" s="25" t="s">
        <v>41</v>
      </c>
      <c r="D144" s="10" t="s">
        <v>108</v>
      </c>
      <c r="E144" s="10" t="s">
        <v>534</v>
      </c>
      <c r="F144" s="11" t="s">
        <v>429</v>
      </c>
      <c r="G144" s="11" t="s">
        <v>430</v>
      </c>
      <c r="H144" s="11" t="s">
        <v>535</v>
      </c>
      <c r="I144" s="10"/>
      <c r="J144" s="10"/>
      <c r="K144" s="11" t="s">
        <v>536</v>
      </c>
      <c r="L144" s="64">
        <v>8780</v>
      </c>
      <c r="M144" s="64">
        <v>14337</v>
      </c>
      <c r="N144" s="64">
        <v>11345</v>
      </c>
      <c r="O144" s="64">
        <v>12720</v>
      </c>
      <c r="P144" s="64">
        <v>16454</v>
      </c>
      <c r="Q144" s="64">
        <v>18493</v>
      </c>
      <c r="R144" s="64">
        <v>14713</v>
      </c>
      <c r="S144" s="64">
        <v>16181</v>
      </c>
      <c r="T144" s="64">
        <v>12895</v>
      </c>
      <c r="U144" s="64">
        <v>13446</v>
      </c>
      <c r="V144" s="64">
        <v>13307</v>
      </c>
      <c r="W144" s="64">
        <v>7509</v>
      </c>
      <c r="X144" s="64">
        <v>160180</v>
      </c>
      <c r="Y144" s="11"/>
    </row>
    <row r="145" spans="1:25" s="14" customFormat="1" ht="12" customHeight="1" thickBot="1" x14ac:dyDescent="0.3">
      <c r="A145" s="20" t="s">
        <v>97</v>
      </c>
      <c r="B145" s="20">
        <v>5100</v>
      </c>
      <c r="C145" s="26" t="s">
        <v>41</v>
      </c>
      <c r="D145" s="12" t="s">
        <v>108</v>
      </c>
      <c r="E145" s="12" t="s">
        <v>537</v>
      </c>
      <c r="F145" s="13" t="s">
        <v>429</v>
      </c>
      <c r="G145" s="13" t="s">
        <v>430</v>
      </c>
      <c r="H145" s="13" t="s">
        <v>538</v>
      </c>
      <c r="I145" s="12"/>
      <c r="J145" s="12"/>
      <c r="K145" s="15" t="s">
        <v>539</v>
      </c>
      <c r="L145" s="66">
        <v>30910</v>
      </c>
      <c r="M145" s="66">
        <v>7560</v>
      </c>
      <c r="N145" s="66">
        <v>4176</v>
      </c>
      <c r="O145" s="66">
        <v>15048</v>
      </c>
      <c r="P145" s="66">
        <v>15120</v>
      </c>
      <c r="Q145" s="66">
        <v>0</v>
      </c>
      <c r="R145" s="66">
        <v>7786</v>
      </c>
      <c r="S145" s="66">
        <v>6942</v>
      </c>
      <c r="T145" s="66">
        <v>0</v>
      </c>
      <c r="U145" s="66">
        <v>26762</v>
      </c>
      <c r="V145" s="66">
        <v>0</v>
      </c>
      <c r="W145" s="66">
        <v>0</v>
      </c>
      <c r="X145" s="66">
        <v>114304</v>
      </c>
      <c r="Y145" s="15"/>
    </row>
    <row r="146" spans="1:25" ht="12" customHeight="1" thickTop="1" x14ac:dyDescent="0.25">
      <c r="A146" s="19" t="s">
        <v>98</v>
      </c>
      <c r="B146" s="19">
        <v>6100</v>
      </c>
      <c r="C146" s="25" t="s">
        <v>43</v>
      </c>
      <c r="D146" s="10" t="s">
        <v>108</v>
      </c>
      <c r="E146" s="10" t="s">
        <v>540</v>
      </c>
      <c r="F146" s="11" t="s">
        <v>541</v>
      </c>
      <c r="G146" s="11" t="s">
        <v>542</v>
      </c>
      <c r="H146" s="11" t="s">
        <v>543</v>
      </c>
      <c r="I146" s="10"/>
      <c r="J146" s="10"/>
      <c r="K146" s="11" t="s">
        <v>544</v>
      </c>
      <c r="L146" s="64">
        <v>140721</v>
      </c>
      <c r="M146" s="64">
        <v>46649</v>
      </c>
      <c r="N146" s="64">
        <v>117328</v>
      </c>
      <c r="O146" s="64">
        <v>90219</v>
      </c>
      <c r="P146" s="64">
        <v>60660</v>
      </c>
      <c r="Q146" s="64">
        <v>89755</v>
      </c>
      <c r="R146" s="64">
        <v>49758</v>
      </c>
      <c r="S146" s="64">
        <v>17967</v>
      </c>
      <c r="T146" s="64">
        <v>83283</v>
      </c>
      <c r="U146" s="64">
        <v>96548</v>
      </c>
      <c r="V146" s="64">
        <v>87121</v>
      </c>
      <c r="W146" s="64">
        <v>129977</v>
      </c>
      <c r="X146" s="64">
        <v>1009986</v>
      </c>
      <c r="Y146" s="11"/>
    </row>
    <row r="147" spans="1:25" ht="12" customHeight="1" x14ac:dyDescent="0.25">
      <c r="A147" s="19" t="s">
        <v>98</v>
      </c>
      <c r="B147" s="19">
        <v>6100</v>
      </c>
      <c r="C147" s="25" t="s">
        <v>43</v>
      </c>
      <c r="D147" s="10" t="s">
        <v>108</v>
      </c>
      <c r="E147" s="10" t="s">
        <v>545</v>
      </c>
      <c r="F147" s="11" t="s">
        <v>541</v>
      </c>
      <c r="G147" s="11" t="s">
        <v>542</v>
      </c>
      <c r="H147" s="11" t="s">
        <v>546</v>
      </c>
      <c r="I147" s="10"/>
      <c r="J147" s="10"/>
      <c r="K147" s="8" t="s">
        <v>547</v>
      </c>
      <c r="L147" s="63">
        <v>11536</v>
      </c>
      <c r="M147" s="63">
        <v>15810</v>
      </c>
      <c r="N147" s="63">
        <v>29870</v>
      </c>
      <c r="O147" s="63">
        <v>14924</v>
      </c>
      <c r="P147" s="63">
        <v>0</v>
      </c>
      <c r="Q147" s="63">
        <v>11124</v>
      </c>
      <c r="R147" s="63">
        <v>7477</v>
      </c>
      <c r="S147" s="63">
        <v>18437</v>
      </c>
      <c r="T147" s="63">
        <v>37955</v>
      </c>
      <c r="U147" s="63">
        <v>15759</v>
      </c>
      <c r="V147" s="63">
        <v>6695</v>
      </c>
      <c r="W147" s="63">
        <v>18491</v>
      </c>
      <c r="X147" s="63">
        <v>188078</v>
      </c>
      <c r="Y147" s="8"/>
    </row>
    <row r="148" spans="1:25" ht="12" customHeight="1" x14ac:dyDescent="0.25">
      <c r="A148" s="19" t="s">
        <v>98</v>
      </c>
      <c r="B148" s="19">
        <v>6100</v>
      </c>
      <c r="C148" s="25" t="s">
        <v>43</v>
      </c>
      <c r="D148" s="10" t="s">
        <v>108</v>
      </c>
      <c r="E148" s="10" t="s">
        <v>548</v>
      </c>
      <c r="F148" s="11" t="s">
        <v>541</v>
      </c>
      <c r="G148" s="11" t="s">
        <v>542</v>
      </c>
      <c r="H148" s="11" t="s">
        <v>549</v>
      </c>
      <c r="I148" s="10"/>
      <c r="J148" s="10"/>
      <c r="K148" s="11" t="s">
        <v>550</v>
      </c>
      <c r="L148" s="64">
        <v>4908</v>
      </c>
      <c r="M148" s="64">
        <v>1067</v>
      </c>
      <c r="N148" s="64">
        <v>780</v>
      </c>
      <c r="O148" s="64">
        <v>558</v>
      </c>
      <c r="P148" s="64">
        <v>10725</v>
      </c>
      <c r="Q148" s="64">
        <v>765</v>
      </c>
      <c r="R148" s="64">
        <v>1236</v>
      </c>
      <c r="S148" s="64">
        <v>14793</v>
      </c>
      <c r="T148" s="64">
        <v>9662</v>
      </c>
      <c r="U148" s="64">
        <v>4107</v>
      </c>
      <c r="V148" s="64">
        <v>4274</v>
      </c>
      <c r="W148" s="64">
        <v>503</v>
      </c>
      <c r="X148" s="64">
        <v>53378</v>
      </c>
      <c r="Y148" s="11"/>
    </row>
    <row r="149" spans="1:25" ht="12" customHeight="1" x14ac:dyDescent="0.25">
      <c r="A149" s="19" t="s">
        <v>98</v>
      </c>
      <c r="B149" s="19">
        <v>6100</v>
      </c>
      <c r="C149" s="25" t="s">
        <v>43</v>
      </c>
      <c r="D149" s="10" t="s">
        <v>108</v>
      </c>
      <c r="E149" s="10" t="s">
        <v>551</v>
      </c>
      <c r="F149" s="11" t="s">
        <v>541</v>
      </c>
      <c r="G149" s="11" t="s">
        <v>542</v>
      </c>
      <c r="H149" s="11" t="s">
        <v>552</v>
      </c>
      <c r="I149" s="10"/>
      <c r="J149" s="10"/>
      <c r="K149" s="11" t="s">
        <v>553</v>
      </c>
      <c r="L149" s="64">
        <v>0</v>
      </c>
      <c r="M149" s="64">
        <v>0</v>
      </c>
      <c r="N149" s="64">
        <v>0</v>
      </c>
      <c r="O149" s="64">
        <v>0</v>
      </c>
      <c r="P149" s="64">
        <v>21177</v>
      </c>
      <c r="Q149" s="64">
        <v>0</v>
      </c>
      <c r="R149" s="64">
        <v>0</v>
      </c>
      <c r="S149" s="64">
        <v>0</v>
      </c>
      <c r="T149" s="64">
        <v>0</v>
      </c>
      <c r="U149" s="64">
        <v>0</v>
      </c>
      <c r="V149" s="64">
        <v>0</v>
      </c>
      <c r="W149" s="64">
        <v>0</v>
      </c>
      <c r="X149" s="64">
        <v>21177</v>
      </c>
      <c r="Y149" s="11"/>
    </row>
    <row r="150" spans="1:25" ht="12" customHeight="1" x14ac:dyDescent="0.25">
      <c r="A150" s="19" t="s">
        <v>98</v>
      </c>
      <c r="B150" s="19">
        <v>6100</v>
      </c>
      <c r="C150" s="25" t="s">
        <v>43</v>
      </c>
      <c r="D150" s="10" t="s">
        <v>108</v>
      </c>
      <c r="E150" s="10" t="s">
        <v>554</v>
      </c>
      <c r="F150" s="11" t="s">
        <v>541</v>
      </c>
      <c r="G150" s="11" t="s">
        <v>542</v>
      </c>
      <c r="H150" s="11" t="s">
        <v>555</v>
      </c>
      <c r="I150" s="10"/>
      <c r="J150" s="10"/>
      <c r="K150" s="11" t="s">
        <v>556</v>
      </c>
      <c r="L150" s="64">
        <v>-38245</v>
      </c>
      <c r="M150" s="64">
        <v>-11142</v>
      </c>
      <c r="N150" s="64">
        <v>-31851</v>
      </c>
      <c r="O150" s="64">
        <v>-17307</v>
      </c>
      <c r="P150" s="64">
        <v>-54508</v>
      </c>
      <c r="Q150" s="64">
        <v>-16935</v>
      </c>
      <c r="R150" s="64">
        <v>-696</v>
      </c>
      <c r="S150" s="64">
        <v>-2773</v>
      </c>
      <c r="T150" s="64">
        <v>-28274</v>
      </c>
      <c r="U150" s="64">
        <v>-33596</v>
      </c>
      <c r="V150" s="64">
        <v>-32929</v>
      </c>
      <c r="W150" s="64">
        <v>-19047</v>
      </c>
      <c r="X150" s="64">
        <v>-287303</v>
      </c>
      <c r="Y150" s="11"/>
    </row>
    <row r="151" spans="1:25" ht="12" customHeight="1" x14ac:dyDescent="0.25">
      <c r="A151" s="19" t="s">
        <v>98</v>
      </c>
      <c r="B151" s="19">
        <v>6100</v>
      </c>
      <c r="C151" s="25" t="s">
        <v>43</v>
      </c>
      <c r="D151" s="10" t="s">
        <v>108</v>
      </c>
      <c r="E151" s="10" t="s">
        <v>557</v>
      </c>
      <c r="F151" s="11" t="s">
        <v>541</v>
      </c>
      <c r="G151" s="11" t="s">
        <v>542</v>
      </c>
      <c r="H151" s="11" t="s">
        <v>558</v>
      </c>
      <c r="I151" s="10"/>
      <c r="J151" s="10"/>
      <c r="K151" s="11" t="s">
        <v>559</v>
      </c>
      <c r="L151" s="64">
        <v>0</v>
      </c>
      <c r="M151" s="64">
        <v>0</v>
      </c>
      <c r="N151" s="64">
        <v>0</v>
      </c>
      <c r="O151" s="64">
        <v>0</v>
      </c>
      <c r="P151" s="64">
        <v>16027</v>
      </c>
      <c r="Q151" s="64">
        <v>0</v>
      </c>
      <c r="R151" s="64">
        <v>0</v>
      </c>
      <c r="S151" s="64">
        <v>0</v>
      </c>
      <c r="T151" s="64">
        <v>0</v>
      </c>
      <c r="U151" s="64">
        <v>0</v>
      </c>
      <c r="V151" s="64">
        <v>0</v>
      </c>
      <c r="W151" s="64">
        <v>5946</v>
      </c>
      <c r="X151" s="64">
        <v>21973</v>
      </c>
      <c r="Y151" s="11"/>
    </row>
    <row r="152" spans="1:25" ht="12" customHeight="1" x14ac:dyDescent="0.25">
      <c r="A152" s="19" t="s">
        <v>98</v>
      </c>
      <c r="B152" s="19">
        <v>6100</v>
      </c>
      <c r="C152" s="25" t="s">
        <v>43</v>
      </c>
      <c r="D152" s="10" t="s">
        <v>108</v>
      </c>
      <c r="E152" s="10" t="s">
        <v>560</v>
      </c>
      <c r="F152" s="11" t="s">
        <v>541</v>
      </c>
      <c r="G152" s="11" t="s">
        <v>542</v>
      </c>
      <c r="H152" s="11" t="s">
        <v>561</v>
      </c>
      <c r="I152" s="10"/>
      <c r="J152" s="10"/>
      <c r="K152" s="11" t="s">
        <v>562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64">
        <v>0</v>
      </c>
      <c r="T152" s="64">
        <v>0</v>
      </c>
      <c r="U152" s="64">
        <v>0</v>
      </c>
      <c r="V152" s="64">
        <v>0</v>
      </c>
      <c r="W152" s="64">
        <v>0</v>
      </c>
      <c r="X152" s="64">
        <v>0</v>
      </c>
      <c r="Y152" s="11"/>
    </row>
    <row r="153" spans="1:25" ht="12" customHeight="1" x14ac:dyDescent="0.25">
      <c r="A153" s="19" t="s">
        <v>98</v>
      </c>
      <c r="B153" s="19">
        <v>6100</v>
      </c>
      <c r="C153" s="25" t="s">
        <v>43</v>
      </c>
      <c r="D153" s="10" t="s">
        <v>108</v>
      </c>
      <c r="E153" s="10" t="s">
        <v>563</v>
      </c>
      <c r="F153" s="11" t="s">
        <v>541</v>
      </c>
      <c r="G153" s="11" t="s">
        <v>542</v>
      </c>
      <c r="H153" s="11" t="s">
        <v>564</v>
      </c>
      <c r="I153" s="10"/>
      <c r="J153" s="10"/>
      <c r="K153" s="11" t="s">
        <v>565</v>
      </c>
      <c r="L153" s="64">
        <v>0</v>
      </c>
      <c r="M153" s="64">
        <v>4635</v>
      </c>
      <c r="N153" s="64">
        <v>8581</v>
      </c>
      <c r="O153" s="64">
        <v>12685</v>
      </c>
      <c r="P153" s="64">
        <v>3090</v>
      </c>
      <c r="Q153" s="64">
        <v>4067</v>
      </c>
      <c r="R153" s="64">
        <v>35481</v>
      </c>
      <c r="S153" s="64">
        <v>9270</v>
      </c>
      <c r="T153" s="64">
        <v>1545</v>
      </c>
      <c r="U153" s="64">
        <v>4294</v>
      </c>
      <c r="V153" s="64">
        <v>0</v>
      </c>
      <c r="W153" s="64">
        <v>0</v>
      </c>
      <c r="X153" s="64">
        <v>83648</v>
      </c>
      <c r="Y153" s="11"/>
    </row>
    <row r="154" spans="1:25" ht="12" customHeight="1" x14ac:dyDescent="0.25">
      <c r="A154" s="19" t="s">
        <v>98</v>
      </c>
      <c r="B154" s="19">
        <v>6100</v>
      </c>
      <c r="C154" s="25" t="s">
        <v>43</v>
      </c>
      <c r="D154" s="10" t="s">
        <v>108</v>
      </c>
      <c r="E154" s="10" t="s">
        <v>566</v>
      </c>
      <c r="F154" s="11" t="s">
        <v>541</v>
      </c>
      <c r="G154" s="11" t="s">
        <v>542</v>
      </c>
      <c r="H154" s="11" t="s">
        <v>567</v>
      </c>
      <c r="I154" s="10"/>
      <c r="J154" s="10"/>
      <c r="K154" s="11" t="s">
        <v>568</v>
      </c>
      <c r="L154" s="64">
        <v>0</v>
      </c>
      <c r="M154" s="64">
        <v>1545</v>
      </c>
      <c r="N154" s="64">
        <v>0</v>
      </c>
      <c r="O154" s="64">
        <v>0</v>
      </c>
      <c r="P154" s="64">
        <v>0</v>
      </c>
      <c r="Q154" s="64">
        <v>0</v>
      </c>
      <c r="R154" s="64">
        <v>0</v>
      </c>
      <c r="S154" s="64">
        <v>0</v>
      </c>
      <c r="T154" s="64">
        <v>0</v>
      </c>
      <c r="U154" s="64">
        <v>0</v>
      </c>
      <c r="V154" s="64">
        <v>0</v>
      </c>
      <c r="W154" s="64">
        <v>0</v>
      </c>
      <c r="X154" s="64">
        <v>1545</v>
      </c>
      <c r="Y154" s="11"/>
    </row>
    <row r="155" spans="1:25" ht="12" customHeight="1" x14ac:dyDescent="0.25">
      <c r="A155" s="19" t="s">
        <v>98</v>
      </c>
      <c r="B155" s="19">
        <v>6100</v>
      </c>
      <c r="C155" s="25" t="s">
        <v>43</v>
      </c>
      <c r="D155" s="10" t="s">
        <v>108</v>
      </c>
      <c r="E155" s="10" t="s">
        <v>569</v>
      </c>
      <c r="F155" s="11" t="s">
        <v>541</v>
      </c>
      <c r="G155" s="11" t="s">
        <v>542</v>
      </c>
      <c r="H155" s="11" t="s">
        <v>570</v>
      </c>
      <c r="I155" s="10"/>
      <c r="J155" s="10"/>
      <c r="K155" s="11" t="s">
        <v>571</v>
      </c>
      <c r="L155" s="64">
        <v>0</v>
      </c>
      <c r="M155" s="64">
        <v>0</v>
      </c>
      <c r="N155" s="64">
        <v>604115</v>
      </c>
      <c r="O155" s="64">
        <v>0</v>
      </c>
      <c r="P155" s="64">
        <v>0</v>
      </c>
      <c r="Q155" s="64">
        <v>0</v>
      </c>
      <c r="R155" s="64">
        <v>0</v>
      </c>
      <c r="S155" s="64">
        <v>0</v>
      </c>
      <c r="T155" s="64">
        <v>0</v>
      </c>
      <c r="U155" s="64">
        <v>0</v>
      </c>
      <c r="V155" s="64">
        <v>0</v>
      </c>
      <c r="W155" s="64">
        <v>0</v>
      </c>
      <c r="X155" s="64">
        <v>604115</v>
      </c>
      <c r="Y155" s="11"/>
    </row>
    <row r="156" spans="1:25" ht="12" customHeight="1" x14ac:dyDescent="0.25">
      <c r="A156" s="19" t="s">
        <v>98</v>
      </c>
      <c r="B156" s="19">
        <v>6100</v>
      </c>
      <c r="C156" s="25" t="s">
        <v>43</v>
      </c>
      <c r="D156" s="10" t="s">
        <v>108</v>
      </c>
      <c r="E156" s="10" t="s">
        <v>572</v>
      </c>
      <c r="F156" s="11" t="s">
        <v>541</v>
      </c>
      <c r="G156" s="11" t="s">
        <v>542</v>
      </c>
      <c r="H156" s="11" t="s">
        <v>573</v>
      </c>
      <c r="I156" s="10"/>
      <c r="J156" s="10"/>
      <c r="K156" s="11" t="s">
        <v>574</v>
      </c>
      <c r="L156" s="64">
        <v>0</v>
      </c>
      <c r="M156" s="64">
        <v>0</v>
      </c>
      <c r="N156" s="64">
        <v>0</v>
      </c>
      <c r="O156" s="64">
        <v>0</v>
      </c>
      <c r="P156" s="64">
        <v>0</v>
      </c>
      <c r="Q156" s="64">
        <v>0</v>
      </c>
      <c r="R156" s="64">
        <v>0</v>
      </c>
      <c r="S156" s="64">
        <v>0</v>
      </c>
      <c r="T156" s="64">
        <v>0</v>
      </c>
      <c r="U156" s="64">
        <v>0</v>
      </c>
      <c r="V156" s="64">
        <v>0</v>
      </c>
      <c r="W156" s="64">
        <v>0</v>
      </c>
      <c r="X156" s="64">
        <v>0</v>
      </c>
      <c r="Y156" s="11"/>
    </row>
    <row r="157" spans="1:25" ht="12" customHeight="1" x14ac:dyDescent="0.25">
      <c r="A157" s="19" t="s">
        <v>98</v>
      </c>
      <c r="B157" s="19">
        <v>6100</v>
      </c>
      <c r="C157" s="25" t="s">
        <v>43</v>
      </c>
      <c r="D157" s="10" t="s">
        <v>108</v>
      </c>
      <c r="E157" s="10" t="s">
        <v>575</v>
      </c>
      <c r="F157" s="11" t="s">
        <v>541</v>
      </c>
      <c r="G157" s="11" t="s">
        <v>542</v>
      </c>
      <c r="H157" s="11" t="s">
        <v>576</v>
      </c>
      <c r="I157" s="10"/>
      <c r="J157" s="10"/>
      <c r="K157" s="11" t="s">
        <v>577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64">
        <v>0</v>
      </c>
      <c r="R157" s="64">
        <v>0</v>
      </c>
      <c r="S157" s="64">
        <v>0</v>
      </c>
      <c r="T157" s="64">
        <v>0</v>
      </c>
      <c r="U157" s="64">
        <v>0</v>
      </c>
      <c r="V157" s="64">
        <v>0</v>
      </c>
      <c r="W157" s="64">
        <v>0</v>
      </c>
      <c r="X157" s="64">
        <v>0</v>
      </c>
      <c r="Y157" s="11"/>
    </row>
    <row r="158" spans="1:25" ht="12" customHeight="1" x14ac:dyDescent="0.25">
      <c r="A158" s="19" t="s">
        <v>98</v>
      </c>
      <c r="B158" s="19">
        <v>6100</v>
      </c>
      <c r="C158" s="25" t="s">
        <v>43</v>
      </c>
      <c r="D158" s="10" t="s">
        <v>108</v>
      </c>
      <c r="E158" s="10" t="s">
        <v>578</v>
      </c>
      <c r="F158" s="11" t="s">
        <v>541</v>
      </c>
      <c r="G158" s="11" t="s">
        <v>542</v>
      </c>
      <c r="H158" s="11" t="s">
        <v>579</v>
      </c>
      <c r="I158" s="10"/>
      <c r="J158" s="10"/>
      <c r="K158" s="11" t="s">
        <v>580</v>
      </c>
      <c r="L158" s="64">
        <v>0</v>
      </c>
      <c r="M158" s="64">
        <v>0</v>
      </c>
      <c r="N158" s="64">
        <v>0</v>
      </c>
      <c r="O158" s="64">
        <v>0</v>
      </c>
      <c r="P158" s="64">
        <v>0</v>
      </c>
      <c r="Q158" s="64">
        <v>0</v>
      </c>
      <c r="R158" s="64">
        <v>0</v>
      </c>
      <c r="S158" s="64">
        <v>0</v>
      </c>
      <c r="T158" s="64">
        <v>0</v>
      </c>
      <c r="U158" s="64">
        <v>0</v>
      </c>
      <c r="V158" s="64">
        <v>0</v>
      </c>
      <c r="W158" s="64">
        <v>0</v>
      </c>
      <c r="X158" s="64">
        <v>0</v>
      </c>
      <c r="Y158" s="11"/>
    </row>
    <row r="159" spans="1:25" ht="12" customHeight="1" x14ac:dyDescent="0.25">
      <c r="A159" s="19" t="s">
        <v>98</v>
      </c>
      <c r="B159" s="19">
        <v>6100</v>
      </c>
      <c r="C159" s="25" t="s">
        <v>43</v>
      </c>
      <c r="D159" s="10" t="s">
        <v>108</v>
      </c>
      <c r="E159" s="10" t="s">
        <v>581</v>
      </c>
      <c r="F159" s="11" t="s">
        <v>541</v>
      </c>
      <c r="G159" s="11" t="s">
        <v>542</v>
      </c>
      <c r="H159" s="11" t="s">
        <v>582</v>
      </c>
      <c r="I159" s="10"/>
      <c r="J159" s="10"/>
      <c r="K159" s="11" t="s">
        <v>583</v>
      </c>
      <c r="L159" s="64">
        <v>2624563</v>
      </c>
      <c r="M159" s="64">
        <v>2624563</v>
      </c>
      <c r="N159" s="64">
        <v>238653</v>
      </c>
      <c r="O159" s="64">
        <v>2108001</v>
      </c>
      <c r="P159" s="64">
        <v>37727</v>
      </c>
      <c r="Q159" s="64">
        <v>68396</v>
      </c>
      <c r="R159" s="64">
        <v>3091368</v>
      </c>
      <c r="S159" s="64">
        <v>1110845</v>
      </c>
      <c r="T159" s="64">
        <v>984403</v>
      </c>
      <c r="U159" s="64">
        <v>1198180</v>
      </c>
      <c r="V159" s="64">
        <v>999791</v>
      </c>
      <c r="W159" s="64">
        <v>1111053</v>
      </c>
      <c r="X159" s="64">
        <v>16197543</v>
      </c>
      <c r="Y159" s="11"/>
    </row>
    <row r="160" spans="1:25" s="14" customFormat="1" ht="12" customHeight="1" thickBot="1" x14ac:dyDescent="0.3">
      <c r="A160" s="20" t="s">
        <v>98</v>
      </c>
      <c r="B160" s="20">
        <v>6100</v>
      </c>
      <c r="C160" s="26" t="s">
        <v>105</v>
      </c>
      <c r="D160" s="12" t="s">
        <v>108</v>
      </c>
      <c r="E160" s="12" t="s">
        <v>584</v>
      </c>
      <c r="F160" s="13" t="s">
        <v>541</v>
      </c>
      <c r="G160" s="13" t="s">
        <v>542</v>
      </c>
      <c r="H160" s="13" t="s">
        <v>585</v>
      </c>
      <c r="I160" s="12"/>
      <c r="J160" s="12"/>
      <c r="K160" s="13" t="s">
        <v>586</v>
      </c>
      <c r="L160" s="65">
        <v>0</v>
      </c>
      <c r="M160" s="65">
        <v>0</v>
      </c>
      <c r="N160" s="65">
        <v>0</v>
      </c>
      <c r="O160" s="65">
        <v>0</v>
      </c>
      <c r="P160" s="65">
        <v>0</v>
      </c>
      <c r="Q160" s="65">
        <v>0</v>
      </c>
      <c r="R160" s="65">
        <v>0</v>
      </c>
      <c r="S160" s="65">
        <v>0</v>
      </c>
      <c r="T160" s="65">
        <v>0</v>
      </c>
      <c r="U160" s="65">
        <v>0</v>
      </c>
      <c r="V160" s="65">
        <v>0</v>
      </c>
      <c r="W160" s="65">
        <v>0</v>
      </c>
      <c r="X160" s="65">
        <v>0</v>
      </c>
      <c r="Y160" s="13"/>
    </row>
    <row r="161" spans="1:29" ht="12" customHeight="1" thickTop="1" x14ac:dyDescent="0.25">
      <c r="A161" s="19" t="s">
        <v>99</v>
      </c>
      <c r="B161" s="19">
        <v>8100</v>
      </c>
      <c r="C161" s="25" t="s">
        <v>45</v>
      </c>
      <c r="D161" s="10" t="s">
        <v>108</v>
      </c>
      <c r="E161" s="10" t="s">
        <v>587</v>
      </c>
      <c r="F161" s="11" t="s">
        <v>588</v>
      </c>
      <c r="G161" s="11" t="s">
        <v>589</v>
      </c>
      <c r="H161" s="11" t="s">
        <v>590</v>
      </c>
      <c r="I161" s="10"/>
      <c r="J161" s="10"/>
      <c r="K161" s="8" t="s">
        <v>591</v>
      </c>
      <c r="L161" s="63">
        <v>11456857</v>
      </c>
      <c r="M161" s="63">
        <v>13726113</v>
      </c>
      <c r="N161" s="63">
        <v>10712353</v>
      </c>
      <c r="O161" s="63">
        <v>12677779</v>
      </c>
      <c r="P161" s="63">
        <v>13513350</v>
      </c>
      <c r="Q161" s="63">
        <v>13229636</v>
      </c>
      <c r="R161" s="63">
        <v>7188580</v>
      </c>
      <c r="S161" s="63">
        <v>13688633</v>
      </c>
      <c r="T161" s="63">
        <v>10580450</v>
      </c>
      <c r="U161" s="63">
        <v>2791440</v>
      </c>
      <c r="V161" s="63">
        <v>17785572</v>
      </c>
      <c r="W161" s="63">
        <v>15984988</v>
      </c>
      <c r="X161" s="63">
        <v>143335751</v>
      </c>
      <c r="Y161" s="8"/>
      <c r="Z161" s="9">
        <v>139.6</v>
      </c>
    </row>
    <row r="162" spans="1:29" ht="12" customHeight="1" x14ac:dyDescent="0.25">
      <c r="A162" s="19" t="s">
        <v>99</v>
      </c>
      <c r="B162" s="19">
        <v>8100</v>
      </c>
      <c r="C162" s="25" t="s">
        <v>46</v>
      </c>
      <c r="D162" s="10" t="s">
        <v>108</v>
      </c>
      <c r="E162" s="10" t="s">
        <v>592</v>
      </c>
      <c r="F162" s="11" t="s">
        <v>588</v>
      </c>
      <c r="G162" s="11" t="s">
        <v>589</v>
      </c>
      <c r="H162" s="11" t="s">
        <v>593</v>
      </c>
      <c r="I162" s="10"/>
      <c r="J162" s="10"/>
      <c r="K162" s="8" t="s">
        <v>594</v>
      </c>
      <c r="L162" s="63">
        <v>1624396</v>
      </c>
      <c r="M162" s="63">
        <v>437833</v>
      </c>
      <c r="N162" s="63">
        <v>4350189</v>
      </c>
      <c r="O162" s="63">
        <v>2194332</v>
      </c>
      <c r="P162" s="63">
        <v>2154306</v>
      </c>
      <c r="Q162" s="63">
        <v>2608588</v>
      </c>
      <c r="R162" s="63">
        <v>0</v>
      </c>
      <c r="S162" s="63">
        <v>3242144</v>
      </c>
      <c r="T162" s="63">
        <v>1654229</v>
      </c>
      <c r="U162" s="63">
        <v>1062497</v>
      </c>
      <c r="V162" s="63">
        <v>37188</v>
      </c>
      <c r="W162" s="63">
        <v>3786582</v>
      </c>
      <c r="X162" s="63">
        <v>23152284</v>
      </c>
      <c r="Y162" s="8"/>
      <c r="Z162" s="9">
        <v>26.7</v>
      </c>
    </row>
    <row r="163" spans="1:29" ht="12" customHeight="1" x14ac:dyDescent="0.25">
      <c r="A163" s="19" t="s">
        <v>99</v>
      </c>
      <c r="B163" s="19">
        <v>8100</v>
      </c>
      <c r="C163" s="25" t="s">
        <v>47</v>
      </c>
      <c r="D163" s="10" t="s">
        <v>108</v>
      </c>
      <c r="E163" s="10" t="s">
        <v>595</v>
      </c>
      <c r="F163" s="11" t="s">
        <v>588</v>
      </c>
      <c r="G163" s="11" t="s">
        <v>589</v>
      </c>
      <c r="H163" s="11" t="s">
        <v>596</v>
      </c>
      <c r="I163" s="10"/>
      <c r="J163" s="10"/>
      <c r="K163" s="8" t="s">
        <v>597</v>
      </c>
      <c r="L163" s="63">
        <v>153605</v>
      </c>
      <c r="M163" s="63">
        <v>153605</v>
      </c>
      <c r="N163" s="63">
        <v>872679</v>
      </c>
      <c r="O163" s="63">
        <v>303273</v>
      </c>
      <c r="P163" s="63">
        <v>442977</v>
      </c>
      <c r="Q163" s="63">
        <v>383614</v>
      </c>
      <c r="R163" s="63">
        <v>636889</v>
      </c>
      <c r="S163" s="63">
        <v>636889</v>
      </c>
      <c r="T163" s="63">
        <v>370972</v>
      </c>
      <c r="U163" s="63">
        <v>636889</v>
      </c>
      <c r="V163" s="63">
        <v>404613</v>
      </c>
      <c r="W163" s="63">
        <v>196346</v>
      </c>
      <c r="X163" s="63">
        <v>5192351</v>
      </c>
      <c r="Y163" s="8"/>
      <c r="Z163" s="9">
        <v>4.2</v>
      </c>
    </row>
    <row r="164" spans="1:29" ht="12" customHeight="1" x14ac:dyDescent="0.25">
      <c r="A164" s="19" t="s">
        <v>99</v>
      </c>
      <c r="B164" s="19">
        <v>8100</v>
      </c>
      <c r="C164" s="25" t="s">
        <v>49</v>
      </c>
      <c r="D164" s="10" t="s">
        <v>108</v>
      </c>
      <c r="E164" s="10" t="s">
        <v>598</v>
      </c>
      <c r="F164" s="11" t="s">
        <v>588</v>
      </c>
      <c r="G164" s="11" t="s">
        <v>589</v>
      </c>
      <c r="H164" s="11" t="s">
        <v>599</v>
      </c>
      <c r="I164" s="10"/>
      <c r="J164" s="10"/>
      <c r="K164" s="11" t="s">
        <v>600</v>
      </c>
      <c r="L164" s="64">
        <v>595717</v>
      </c>
      <c r="M164" s="64">
        <v>595717</v>
      </c>
      <c r="N164" s="64">
        <v>869089</v>
      </c>
      <c r="O164" s="64">
        <v>941583</v>
      </c>
      <c r="P164" s="64">
        <v>276530</v>
      </c>
      <c r="Q164" s="64">
        <v>254134</v>
      </c>
      <c r="R164" s="64">
        <v>304853</v>
      </c>
      <c r="S164" s="64">
        <v>243736</v>
      </c>
      <c r="T164" s="64">
        <v>361186</v>
      </c>
      <c r="U164" s="64">
        <v>304853</v>
      </c>
      <c r="V164" s="64">
        <v>304853</v>
      </c>
      <c r="W164" s="64">
        <v>440658</v>
      </c>
      <c r="X164" s="64">
        <v>5492909</v>
      </c>
      <c r="Y164" s="11"/>
      <c r="Z164" s="9">
        <v>7.4</v>
      </c>
    </row>
    <row r="165" spans="1:29" ht="12" customHeight="1" x14ac:dyDescent="0.25">
      <c r="A165" s="19" t="s">
        <v>99</v>
      </c>
      <c r="B165" s="19">
        <v>8100</v>
      </c>
      <c r="C165" s="25" t="s">
        <v>50</v>
      </c>
      <c r="D165" s="10" t="s">
        <v>108</v>
      </c>
      <c r="E165" s="10" t="s">
        <v>601</v>
      </c>
      <c r="F165" s="11" t="s">
        <v>588</v>
      </c>
      <c r="G165" s="11" t="s">
        <v>589</v>
      </c>
      <c r="H165" s="11" t="s">
        <v>602</v>
      </c>
      <c r="I165" s="10"/>
      <c r="J165" s="10"/>
      <c r="K165" s="11" t="s">
        <v>603</v>
      </c>
      <c r="L165" s="64">
        <v>283528</v>
      </c>
      <c r="M165" s="64">
        <v>299585</v>
      </c>
      <c r="N165" s="64">
        <v>267348</v>
      </c>
      <c r="O165" s="64">
        <v>227507</v>
      </c>
      <c r="P165" s="64">
        <v>323389</v>
      </c>
      <c r="Q165" s="64">
        <v>249973</v>
      </c>
      <c r="R165" s="64">
        <v>0</v>
      </c>
      <c r="S165" s="64">
        <v>563240</v>
      </c>
      <c r="T165" s="64">
        <v>320232</v>
      </c>
      <c r="U165" s="64">
        <v>286277</v>
      </c>
      <c r="V165" s="64">
        <v>272755</v>
      </c>
      <c r="W165" s="64">
        <v>290729</v>
      </c>
      <c r="X165" s="64">
        <v>3384563</v>
      </c>
      <c r="Y165" s="11"/>
      <c r="Z165" s="9">
        <v>3.8</v>
      </c>
    </row>
    <row r="166" spans="1:29" ht="12" customHeight="1" x14ac:dyDescent="0.25">
      <c r="A166" s="19" t="s">
        <v>99</v>
      </c>
      <c r="B166" s="19">
        <v>8100</v>
      </c>
      <c r="C166" s="25" t="s">
        <v>34</v>
      </c>
      <c r="D166" s="10" t="s">
        <v>108</v>
      </c>
      <c r="E166" s="10" t="s">
        <v>604</v>
      </c>
      <c r="F166" s="11" t="s">
        <v>588</v>
      </c>
      <c r="G166" s="11" t="s">
        <v>589</v>
      </c>
      <c r="H166" s="11" t="s">
        <v>605</v>
      </c>
      <c r="I166" s="10"/>
      <c r="J166" s="10"/>
      <c r="K166" s="8" t="s">
        <v>606</v>
      </c>
      <c r="L166" s="63">
        <v>0</v>
      </c>
      <c r="M166" s="63">
        <v>0</v>
      </c>
      <c r="N166" s="63">
        <v>0</v>
      </c>
      <c r="O166" s="63">
        <v>0</v>
      </c>
      <c r="P166" s="63">
        <v>0</v>
      </c>
      <c r="Q166" s="63">
        <v>0</v>
      </c>
      <c r="R166" s="63">
        <v>0</v>
      </c>
      <c r="S166" s="63">
        <v>0</v>
      </c>
      <c r="T166" s="63">
        <v>0</v>
      </c>
      <c r="U166" s="63">
        <v>0</v>
      </c>
      <c r="V166" s="63">
        <v>0</v>
      </c>
      <c r="W166" s="63">
        <v>0</v>
      </c>
      <c r="X166" s="63">
        <v>0</v>
      </c>
      <c r="Y166" s="8"/>
    </row>
    <row r="167" spans="1:29" ht="12" customHeight="1" x14ac:dyDescent="0.25">
      <c r="A167" s="19" t="s">
        <v>99</v>
      </c>
      <c r="B167" s="19">
        <v>8100</v>
      </c>
      <c r="C167" s="25" t="s">
        <v>736</v>
      </c>
      <c r="D167" s="10" t="s">
        <v>108</v>
      </c>
      <c r="E167" s="10" t="s">
        <v>607</v>
      </c>
      <c r="F167" s="11" t="s">
        <v>588</v>
      </c>
      <c r="G167" s="11" t="s">
        <v>589</v>
      </c>
      <c r="H167" s="11" t="s">
        <v>608</v>
      </c>
      <c r="I167" s="10"/>
      <c r="J167" s="10"/>
      <c r="K167" s="11" t="s">
        <v>609</v>
      </c>
      <c r="L167" s="64">
        <v>0</v>
      </c>
      <c r="M167" s="64">
        <v>0</v>
      </c>
      <c r="N167" s="64">
        <v>0</v>
      </c>
      <c r="O167" s="64">
        <v>0</v>
      </c>
      <c r="P167" s="64">
        <v>0</v>
      </c>
      <c r="Q167" s="64">
        <v>0</v>
      </c>
      <c r="R167" s="64">
        <v>0</v>
      </c>
      <c r="S167" s="64">
        <v>0</v>
      </c>
      <c r="T167" s="64">
        <v>0</v>
      </c>
      <c r="U167" s="64">
        <v>0</v>
      </c>
      <c r="V167" s="64">
        <v>0</v>
      </c>
      <c r="W167" s="64">
        <v>0</v>
      </c>
      <c r="X167" s="64">
        <v>0</v>
      </c>
      <c r="Y167" s="11"/>
    </row>
    <row r="168" spans="1:29" ht="12" customHeight="1" x14ac:dyDescent="0.25">
      <c r="A168" s="19" t="s">
        <v>99</v>
      </c>
      <c r="B168" s="19">
        <v>8100</v>
      </c>
      <c r="C168" s="25" t="s">
        <v>51</v>
      </c>
      <c r="D168" s="10" t="s">
        <v>108</v>
      </c>
      <c r="E168" s="10" t="s">
        <v>610</v>
      </c>
      <c r="F168" s="11" t="s">
        <v>588</v>
      </c>
      <c r="G168" s="11" t="s">
        <v>589</v>
      </c>
      <c r="H168" s="11" t="s">
        <v>611</v>
      </c>
      <c r="I168" s="10"/>
      <c r="J168" s="10"/>
      <c r="K168" s="8" t="s">
        <v>612</v>
      </c>
      <c r="L168" s="63">
        <v>0</v>
      </c>
      <c r="M168" s="63">
        <v>0</v>
      </c>
      <c r="N168" s="63">
        <v>0</v>
      </c>
      <c r="O168" s="63">
        <v>0</v>
      </c>
      <c r="P168" s="63">
        <v>0</v>
      </c>
      <c r="Q168" s="63">
        <v>0</v>
      </c>
      <c r="R168" s="63">
        <v>5807840</v>
      </c>
      <c r="S168" s="63">
        <v>1007902</v>
      </c>
      <c r="T168" s="63">
        <v>0</v>
      </c>
      <c r="U168" s="63">
        <v>0</v>
      </c>
      <c r="V168" s="63">
        <v>0</v>
      </c>
      <c r="W168" s="63">
        <v>0</v>
      </c>
      <c r="X168" s="63">
        <v>6815742</v>
      </c>
      <c r="Y168" s="8"/>
    </row>
    <row r="169" spans="1:29" ht="12" customHeight="1" x14ac:dyDescent="0.25">
      <c r="A169" s="19" t="s">
        <v>99</v>
      </c>
      <c r="B169" s="19">
        <v>8100</v>
      </c>
      <c r="C169" s="25" t="s">
        <v>724</v>
      </c>
      <c r="D169" s="10" t="s">
        <v>108</v>
      </c>
      <c r="E169" s="10" t="s">
        <v>613</v>
      </c>
      <c r="F169" s="11" t="s">
        <v>588</v>
      </c>
      <c r="G169" s="11" t="s">
        <v>589</v>
      </c>
      <c r="H169" s="11" t="s">
        <v>614</v>
      </c>
      <c r="I169" s="10"/>
      <c r="J169" s="10"/>
      <c r="K169" s="11" t="s">
        <v>615</v>
      </c>
      <c r="L169" s="64">
        <v>0</v>
      </c>
      <c r="M169" s="64">
        <v>0</v>
      </c>
      <c r="N169" s="64">
        <v>0</v>
      </c>
      <c r="O169" s="64">
        <v>0</v>
      </c>
      <c r="P169" s="64">
        <v>0</v>
      </c>
      <c r="Q169" s="64">
        <v>0</v>
      </c>
      <c r="R169" s="64">
        <v>0</v>
      </c>
      <c r="S169" s="64">
        <v>0</v>
      </c>
      <c r="T169" s="64">
        <v>0</v>
      </c>
      <c r="U169" s="64">
        <v>0</v>
      </c>
      <c r="V169" s="64">
        <v>0</v>
      </c>
      <c r="W169" s="64">
        <v>0</v>
      </c>
      <c r="X169" s="64">
        <v>0</v>
      </c>
      <c r="Y169" s="11"/>
    </row>
    <row r="170" spans="1:29" ht="12" customHeight="1" x14ac:dyDescent="0.25">
      <c r="A170" s="28" t="s">
        <v>100</v>
      </c>
      <c r="B170" s="19">
        <v>8100</v>
      </c>
      <c r="C170" s="25" t="s">
        <v>48</v>
      </c>
      <c r="D170" s="10" t="s">
        <v>108</v>
      </c>
      <c r="E170" s="10" t="s">
        <v>616</v>
      </c>
      <c r="F170" s="11" t="s">
        <v>588</v>
      </c>
      <c r="G170" s="11" t="s">
        <v>589</v>
      </c>
      <c r="H170" s="11" t="s">
        <v>617</v>
      </c>
      <c r="I170" s="10"/>
      <c r="J170" s="10"/>
      <c r="K170" s="8" t="s">
        <v>618</v>
      </c>
      <c r="L170" s="63">
        <v>0</v>
      </c>
      <c r="M170" s="63">
        <v>0</v>
      </c>
      <c r="N170" s="63">
        <v>0</v>
      </c>
      <c r="O170" s="63">
        <v>0</v>
      </c>
      <c r="P170" s="63">
        <v>0</v>
      </c>
      <c r="Q170" s="63">
        <v>0</v>
      </c>
      <c r="R170" s="63">
        <v>0</v>
      </c>
      <c r="S170" s="63">
        <v>0</v>
      </c>
      <c r="T170" s="63">
        <v>0</v>
      </c>
      <c r="U170" s="63">
        <v>0</v>
      </c>
      <c r="V170" s="63">
        <v>0</v>
      </c>
      <c r="W170" s="63">
        <v>0</v>
      </c>
      <c r="X170" s="63">
        <v>0</v>
      </c>
      <c r="Y170" s="8"/>
    </row>
    <row r="171" spans="1:29" ht="12" customHeight="1" x14ac:dyDescent="0.25">
      <c r="A171" s="19" t="s">
        <v>99</v>
      </c>
      <c r="B171" s="19">
        <v>8100</v>
      </c>
      <c r="C171" s="25" t="s">
        <v>51</v>
      </c>
      <c r="D171" s="10" t="s">
        <v>108</v>
      </c>
      <c r="E171" s="10" t="s">
        <v>619</v>
      </c>
      <c r="F171" s="11" t="s">
        <v>588</v>
      </c>
      <c r="G171" s="11" t="s">
        <v>589</v>
      </c>
      <c r="H171" s="11" t="s">
        <v>620</v>
      </c>
      <c r="I171" s="10"/>
      <c r="J171" s="10"/>
      <c r="K171" s="8" t="s">
        <v>621</v>
      </c>
      <c r="L171" s="63">
        <v>0</v>
      </c>
      <c r="M171" s="63">
        <v>0</v>
      </c>
      <c r="N171" s="63">
        <v>0</v>
      </c>
      <c r="O171" s="63">
        <v>0</v>
      </c>
      <c r="P171" s="63">
        <v>0</v>
      </c>
      <c r="Q171" s="63">
        <v>0</v>
      </c>
      <c r="R171" s="63">
        <v>0</v>
      </c>
      <c r="S171" s="63">
        <v>0</v>
      </c>
      <c r="T171" s="63">
        <v>0</v>
      </c>
      <c r="U171" s="63">
        <v>0</v>
      </c>
      <c r="V171" s="63">
        <v>0</v>
      </c>
      <c r="W171" s="63">
        <v>0</v>
      </c>
      <c r="X171" s="63">
        <v>0</v>
      </c>
      <c r="Y171" s="8"/>
    </row>
    <row r="172" spans="1:29" ht="12" customHeight="1" x14ac:dyDescent="0.25">
      <c r="A172" s="19" t="s">
        <v>99</v>
      </c>
      <c r="B172" s="19">
        <v>8100</v>
      </c>
      <c r="C172" s="25" t="s">
        <v>51</v>
      </c>
      <c r="D172" s="10" t="s">
        <v>108</v>
      </c>
      <c r="E172" s="10" t="s">
        <v>622</v>
      </c>
      <c r="F172" s="11" t="s">
        <v>588</v>
      </c>
      <c r="G172" s="11" t="s">
        <v>589</v>
      </c>
      <c r="H172" s="11" t="s">
        <v>623</v>
      </c>
      <c r="I172" s="10"/>
      <c r="J172" s="10"/>
      <c r="K172" s="11" t="s">
        <v>624</v>
      </c>
      <c r="L172" s="64">
        <v>0</v>
      </c>
      <c r="M172" s="64">
        <v>0</v>
      </c>
      <c r="N172" s="64">
        <v>0</v>
      </c>
      <c r="O172" s="64">
        <v>0</v>
      </c>
      <c r="P172" s="64">
        <v>0</v>
      </c>
      <c r="Q172" s="64">
        <v>0</v>
      </c>
      <c r="R172" s="64">
        <v>403475</v>
      </c>
      <c r="S172" s="64">
        <v>585451</v>
      </c>
      <c r="T172" s="64">
        <v>0</v>
      </c>
      <c r="U172" s="64">
        <v>0</v>
      </c>
      <c r="V172" s="64">
        <v>0</v>
      </c>
      <c r="W172" s="64">
        <v>0</v>
      </c>
      <c r="X172" s="64">
        <v>988926</v>
      </c>
      <c r="Y172" s="11"/>
    </row>
    <row r="173" spans="1:29" ht="12" customHeight="1" x14ac:dyDescent="0.25">
      <c r="A173" s="19" t="s">
        <v>99</v>
      </c>
      <c r="B173" s="19">
        <v>8100</v>
      </c>
      <c r="C173" s="25" t="s">
        <v>51</v>
      </c>
      <c r="D173" s="10" t="s">
        <v>108</v>
      </c>
      <c r="E173" s="10" t="s">
        <v>625</v>
      </c>
      <c r="F173" s="11" t="s">
        <v>588</v>
      </c>
      <c r="G173" s="11" t="s">
        <v>589</v>
      </c>
      <c r="H173" s="11" t="s">
        <v>626</v>
      </c>
      <c r="I173" s="10"/>
      <c r="J173" s="10"/>
      <c r="K173" s="11" t="s">
        <v>627</v>
      </c>
      <c r="L173" s="64">
        <v>0</v>
      </c>
      <c r="M173" s="64">
        <v>0</v>
      </c>
      <c r="N173" s="64">
        <v>0</v>
      </c>
      <c r="O173" s="64">
        <v>0</v>
      </c>
      <c r="P173" s="64">
        <v>0</v>
      </c>
      <c r="Q173" s="64">
        <v>0</v>
      </c>
      <c r="R173" s="64">
        <v>1454164</v>
      </c>
      <c r="S173" s="64">
        <v>273367</v>
      </c>
      <c r="T173" s="64">
        <v>0</v>
      </c>
      <c r="U173" s="64">
        <v>0</v>
      </c>
      <c r="V173" s="64">
        <v>0</v>
      </c>
      <c r="W173" s="64">
        <v>0</v>
      </c>
      <c r="X173" s="64">
        <v>1727531</v>
      </c>
      <c r="Y173" s="11"/>
      <c r="AC173" s="69" t="e">
        <v>#REF!</v>
      </c>
    </row>
    <row r="174" spans="1:29" ht="12" customHeight="1" x14ac:dyDescent="0.25">
      <c r="A174" s="28" t="s">
        <v>100</v>
      </c>
      <c r="B174" s="19">
        <v>8100</v>
      </c>
      <c r="C174" s="25" t="s">
        <v>724</v>
      </c>
      <c r="D174" s="10" t="s">
        <v>108</v>
      </c>
      <c r="E174" s="10" t="s">
        <v>628</v>
      </c>
      <c r="F174" s="11" t="s">
        <v>588</v>
      </c>
      <c r="G174" s="11" t="s">
        <v>589</v>
      </c>
      <c r="H174" s="11" t="s">
        <v>614</v>
      </c>
      <c r="I174" s="10"/>
      <c r="J174" s="10"/>
      <c r="K174" s="11" t="s">
        <v>629</v>
      </c>
      <c r="L174" s="64">
        <v>0</v>
      </c>
      <c r="M174" s="64">
        <v>0</v>
      </c>
      <c r="N174" s="64">
        <v>0</v>
      </c>
      <c r="O174" s="64">
        <v>0</v>
      </c>
      <c r="P174" s="64">
        <v>0</v>
      </c>
      <c r="Q174" s="64">
        <v>0</v>
      </c>
      <c r="R174" s="64">
        <v>0</v>
      </c>
      <c r="S174" s="64">
        <v>0</v>
      </c>
      <c r="T174" s="64">
        <v>0</v>
      </c>
      <c r="U174" s="64">
        <v>0</v>
      </c>
      <c r="V174" s="64">
        <v>0</v>
      </c>
      <c r="W174" s="64">
        <v>0</v>
      </c>
      <c r="X174" s="64">
        <v>0</v>
      </c>
      <c r="Y174" s="11"/>
      <c r="AC174" s="69">
        <v>210594700.46246949</v>
      </c>
    </row>
    <row r="175" spans="1:29" ht="12" customHeight="1" x14ac:dyDescent="0.25">
      <c r="A175" s="28" t="s">
        <v>100</v>
      </c>
      <c r="B175" s="19">
        <v>8100</v>
      </c>
      <c r="C175" s="25" t="s">
        <v>48</v>
      </c>
      <c r="D175" s="10" t="s">
        <v>108</v>
      </c>
      <c r="E175" s="10" t="s">
        <v>630</v>
      </c>
      <c r="F175" s="11" t="s">
        <v>588</v>
      </c>
      <c r="G175" s="11" t="s">
        <v>589</v>
      </c>
      <c r="H175" s="11" t="s">
        <v>617</v>
      </c>
      <c r="I175" s="10"/>
      <c r="J175" s="10"/>
      <c r="K175" s="8" t="s">
        <v>631</v>
      </c>
      <c r="L175" s="63">
        <v>0</v>
      </c>
      <c r="M175" s="63">
        <v>509010</v>
      </c>
      <c r="N175" s="63">
        <v>1069236</v>
      </c>
      <c r="O175" s="63">
        <v>491582</v>
      </c>
      <c r="P175" s="63">
        <v>519989</v>
      </c>
      <c r="Q175" s="63">
        <v>464688</v>
      </c>
      <c r="R175" s="63">
        <v>0</v>
      </c>
      <c r="S175" s="63">
        <v>1086107</v>
      </c>
      <c r="T175" s="63">
        <v>515211</v>
      </c>
      <c r="U175" s="63">
        <v>0</v>
      </c>
      <c r="V175" s="63">
        <v>460409</v>
      </c>
      <c r="W175" s="63">
        <v>563765</v>
      </c>
      <c r="X175" s="63">
        <v>5679997</v>
      </c>
      <c r="Y175" s="8"/>
      <c r="Z175" s="9">
        <v>4.55</v>
      </c>
    </row>
    <row r="176" spans="1:29" ht="12" customHeight="1" x14ac:dyDescent="0.25">
      <c r="A176" s="28" t="s">
        <v>100</v>
      </c>
      <c r="B176" s="19">
        <v>8100</v>
      </c>
      <c r="C176" s="25" t="s">
        <v>52</v>
      </c>
      <c r="D176" s="10"/>
      <c r="E176" s="10"/>
      <c r="F176" s="11"/>
      <c r="G176" s="11"/>
      <c r="H176" s="11"/>
      <c r="I176" s="10"/>
      <c r="J176" s="10"/>
      <c r="K176" s="8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8"/>
    </row>
    <row r="177" spans="1:29" ht="12" customHeight="1" x14ac:dyDescent="0.25">
      <c r="A177" s="28" t="s">
        <v>100</v>
      </c>
      <c r="B177" s="19">
        <v>8100</v>
      </c>
      <c r="C177" s="25" t="s">
        <v>103</v>
      </c>
      <c r="D177" s="10"/>
      <c r="E177" s="10"/>
      <c r="F177" s="11"/>
      <c r="G177" s="11"/>
      <c r="H177" s="11"/>
      <c r="I177" s="10"/>
      <c r="J177" s="10"/>
      <c r="K177" s="8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8"/>
    </row>
    <row r="178" spans="1:29" ht="12" customHeight="1" x14ac:dyDescent="0.25">
      <c r="A178" s="19" t="s">
        <v>99</v>
      </c>
      <c r="B178" s="19">
        <v>8100</v>
      </c>
      <c r="C178" s="25" t="s">
        <v>54</v>
      </c>
      <c r="D178" s="10" t="s">
        <v>108</v>
      </c>
      <c r="E178" s="10" t="s">
        <v>632</v>
      </c>
      <c r="F178" s="11" t="s">
        <v>588</v>
      </c>
      <c r="G178" s="11" t="s">
        <v>589</v>
      </c>
      <c r="H178" s="11" t="s">
        <v>633</v>
      </c>
      <c r="I178" s="10"/>
      <c r="J178" s="10"/>
      <c r="K178" s="11" t="s">
        <v>634</v>
      </c>
      <c r="L178" s="64">
        <v>51020</v>
      </c>
      <c r="M178" s="64">
        <v>338095</v>
      </c>
      <c r="N178" s="64">
        <v>83408</v>
      </c>
      <c r="O178" s="64">
        <v>73984</v>
      </c>
      <c r="P178" s="64">
        <v>18399</v>
      </c>
      <c r="Q178" s="64">
        <v>24041</v>
      </c>
      <c r="R178" s="64">
        <v>40646</v>
      </c>
      <c r="S178" s="64">
        <v>25708</v>
      </c>
      <c r="T178" s="64">
        <v>16925</v>
      </c>
      <c r="U178" s="64">
        <v>15757</v>
      </c>
      <c r="V178" s="64">
        <v>20633</v>
      </c>
      <c r="W178" s="64">
        <v>52692</v>
      </c>
      <c r="X178" s="64">
        <v>761308</v>
      </c>
      <c r="Y178" s="11"/>
      <c r="Z178" s="9">
        <v>0.63200000000000001</v>
      </c>
    </row>
    <row r="179" spans="1:29" ht="12" customHeight="1" x14ac:dyDescent="0.25">
      <c r="A179" s="19" t="s">
        <v>99</v>
      </c>
      <c r="B179" s="19">
        <v>8100</v>
      </c>
      <c r="C179" s="25" t="s">
        <v>53</v>
      </c>
      <c r="D179" s="10" t="s">
        <v>108</v>
      </c>
      <c r="E179" s="10" t="s">
        <v>635</v>
      </c>
      <c r="F179" s="11" t="s">
        <v>588</v>
      </c>
      <c r="G179" s="11" t="s">
        <v>589</v>
      </c>
      <c r="H179" s="11" t="s">
        <v>636</v>
      </c>
      <c r="I179" s="10"/>
      <c r="J179" s="10"/>
      <c r="K179" s="11" t="s">
        <v>637</v>
      </c>
      <c r="L179" s="64">
        <v>960013</v>
      </c>
      <c r="M179" s="64">
        <v>1114471</v>
      </c>
      <c r="N179" s="64">
        <v>1600484</v>
      </c>
      <c r="O179" s="64">
        <v>297499</v>
      </c>
      <c r="P179" s="64">
        <v>323024</v>
      </c>
      <c r="Q179" s="64">
        <v>311837</v>
      </c>
      <c r="R179" s="64">
        <v>1440979</v>
      </c>
      <c r="S179" s="64">
        <v>300933</v>
      </c>
      <c r="T179" s="64">
        <v>303164</v>
      </c>
      <c r="U179" s="64">
        <v>1258471</v>
      </c>
      <c r="V179" s="64">
        <v>1029786</v>
      </c>
      <c r="W179" s="64">
        <v>591668</v>
      </c>
      <c r="X179" s="64">
        <v>9532329</v>
      </c>
      <c r="Y179" s="11"/>
      <c r="Z179" s="9">
        <v>11.1</v>
      </c>
      <c r="AA179" s="9">
        <v>197.982</v>
      </c>
      <c r="AC179" s="9">
        <v>0.20971815334882327</v>
      </c>
    </row>
    <row r="180" spans="1:29" s="14" customFormat="1" ht="12" customHeight="1" thickBot="1" x14ac:dyDescent="0.3">
      <c r="A180" s="20" t="s">
        <v>99</v>
      </c>
      <c r="B180" s="20">
        <v>8100</v>
      </c>
      <c r="C180" s="26" t="s">
        <v>34</v>
      </c>
      <c r="D180" s="12" t="s">
        <v>108</v>
      </c>
      <c r="E180" s="12" t="s">
        <v>638</v>
      </c>
      <c r="F180" s="13" t="s">
        <v>588</v>
      </c>
      <c r="G180" s="13" t="s">
        <v>589</v>
      </c>
      <c r="H180" s="13" t="s">
        <v>639</v>
      </c>
      <c r="I180" s="12"/>
      <c r="J180" s="12"/>
      <c r="K180" s="13" t="s">
        <v>640</v>
      </c>
      <c r="L180" s="65">
        <v>0</v>
      </c>
      <c r="M180" s="65">
        <v>0</v>
      </c>
      <c r="N180" s="65">
        <v>0</v>
      </c>
      <c r="O180" s="65">
        <v>0</v>
      </c>
      <c r="P180" s="65">
        <v>0</v>
      </c>
      <c r="Q180" s="65">
        <v>0</v>
      </c>
      <c r="R180" s="65">
        <v>0</v>
      </c>
      <c r="S180" s="65">
        <v>0</v>
      </c>
      <c r="T180" s="65">
        <v>0</v>
      </c>
      <c r="U180" s="65">
        <v>0</v>
      </c>
      <c r="V180" s="65">
        <v>0</v>
      </c>
      <c r="W180" s="65">
        <v>0</v>
      </c>
      <c r="X180" s="65">
        <v>0</v>
      </c>
      <c r="Y180" s="13"/>
    </row>
    <row r="181" spans="1:29" ht="12" customHeight="1" thickTop="1" x14ac:dyDescent="0.25">
      <c r="A181" s="19" t="s">
        <v>101</v>
      </c>
      <c r="B181" s="19">
        <v>8200</v>
      </c>
      <c r="C181" s="25" t="s">
        <v>55</v>
      </c>
      <c r="D181" s="10" t="s">
        <v>108</v>
      </c>
      <c r="E181" s="10" t="s">
        <v>641</v>
      </c>
      <c r="F181" s="11" t="s">
        <v>588</v>
      </c>
      <c r="G181" s="11" t="s">
        <v>642</v>
      </c>
      <c r="H181" s="11" t="s">
        <v>643</v>
      </c>
      <c r="I181" s="10"/>
      <c r="J181" s="10"/>
      <c r="K181" s="8" t="s">
        <v>644</v>
      </c>
      <c r="L181" s="63">
        <v>4372449</v>
      </c>
      <c r="M181" s="63">
        <v>4372449</v>
      </c>
      <c r="N181" s="63">
        <v>4372449</v>
      </c>
      <c r="O181" s="63">
        <v>4372449</v>
      </c>
      <c r="P181" s="63">
        <v>4372449</v>
      </c>
      <c r="Q181" s="63">
        <v>4372449</v>
      </c>
      <c r="R181" s="63">
        <v>4372449</v>
      </c>
      <c r="S181" s="63">
        <v>4372449</v>
      </c>
      <c r="T181" s="63">
        <v>4372449</v>
      </c>
      <c r="U181" s="63">
        <v>4372449</v>
      </c>
      <c r="V181" s="63">
        <v>0</v>
      </c>
      <c r="W181" s="63">
        <v>0</v>
      </c>
      <c r="X181" s="63">
        <v>43724490</v>
      </c>
      <c r="Y181" s="8"/>
      <c r="Z181" s="21" t="e">
        <v>#REF!</v>
      </c>
    </row>
    <row r="182" spans="1:29" ht="12" customHeight="1" x14ac:dyDescent="0.25">
      <c r="A182" s="19" t="s">
        <v>101</v>
      </c>
      <c r="B182" s="19">
        <v>8200</v>
      </c>
      <c r="C182" s="25" t="s">
        <v>56</v>
      </c>
      <c r="D182" s="10" t="s">
        <v>108</v>
      </c>
      <c r="E182" s="10" t="s">
        <v>645</v>
      </c>
      <c r="F182" s="11" t="s">
        <v>588</v>
      </c>
      <c r="G182" s="11" t="s">
        <v>642</v>
      </c>
      <c r="H182" s="11" t="s">
        <v>646</v>
      </c>
      <c r="I182" s="10"/>
      <c r="J182" s="10"/>
      <c r="K182" s="8" t="s">
        <v>647</v>
      </c>
      <c r="L182" s="63">
        <v>6615699</v>
      </c>
      <c r="M182" s="63">
        <v>6615699</v>
      </c>
      <c r="N182" s="63">
        <v>6615699</v>
      </c>
      <c r="O182" s="63">
        <v>6615699</v>
      </c>
      <c r="P182" s="63">
        <v>6615699</v>
      </c>
      <c r="Q182" s="63">
        <v>6615699</v>
      </c>
      <c r="R182" s="63">
        <v>6615699</v>
      </c>
      <c r="S182" s="63">
        <v>6615699</v>
      </c>
      <c r="T182" s="63">
        <v>6615699</v>
      </c>
      <c r="U182" s="63">
        <v>6615699</v>
      </c>
      <c r="V182" s="63">
        <v>6615699</v>
      </c>
      <c r="W182" s="63">
        <v>6615699</v>
      </c>
      <c r="X182" s="63">
        <v>79388388</v>
      </c>
      <c r="Y182" s="8"/>
      <c r="Z182" s="21" t="e">
        <v>#REF!</v>
      </c>
    </row>
    <row r="183" spans="1:29" ht="12" customHeight="1" x14ac:dyDescent="0.25">
      <c r="A183" s="19" t="s">
        <v>101</v>
      </c>
      <c r="B183" s="19">
        <v>8200</v>
      </c>
      <c r="C183" s="25" t="s">
        <v>55</v>
      </c>
      <c r="D183" s="10" t="s">
        <v>108</v>
      </c>
      <c r="E183" s="10" t="s">
        <v>648</v>
      </c>
      <c r="F183" s="11" t="s">
        <v>588</v>
      </c>
      <c r="G183" s="11" t="s">
        <v>642</v>
      </c>
      <c r="H183" s="11" t="s">
        <v>649</v>
      </c>
      <c r="I183" s="10"/>
      <c r="J183" s="10"/>
      <c r="K183" s="11" t="s">
        <v>650</v>
      </c>
      <c r="L183" s="64">
        <v>0</v>
      </c>
      <c r="M183" s="64">
        <v>0</v>
      </c>
      <c r="N183" s="64">
        <v>0</v>
      </c>
      <c r="O183" s="64">
        <v>0</v>
      </c>
      <c r="P183" s="64">
        <v>0</v>
      </c>
      <c r="Q183" s="64">
        <v>0</v>
      </c>
      <c r="R183" s="64">
        <v>0</v>
      </c>
      <c r="S183" s="64">
        <v>0</v>
      </c>
      <c r="T183" s="64">
        <v>0</v>
      </c>
      <c r="U183" s="64">
        <v>0</v>
      </c>
      <c r="V183" s="64">
        <v>0</v>
      </c>
      <c r="W183" s="64">
        <v>0</v>
      </c>
      <c r="X183" s="64">
        <v>0</v>
      </c>
      <c r="Y183" s="11"/>
      <c r="Z183" s="21" t="e">
        <v>#REF!</v>
      </c>
    </row>
    <row r="184" spans="1:29" ht="12" customHeight="1" x14ac:dyDescent="0.25">
      <c r="A184" s="19" t="s">
        <v>101</v>
      </c>
      <c r="B184" s="19">
        <v>8200</v>
      </c>
      <c r="C184" s="25" t="s">
        <v>56</v>
      </c>
      <c r="D184" s="10" t="s">
        <v>108</v>
      </c>
      <c r="E184" s="10" t="s">
        <v>651</v>
      </c>
      <c r="F184" s="11" t="s">
        <v>588</v>
      </c>
      <c r="G184" s="11" t="s">
        <v>642</v>
      </c>
      <c r="H184" s="11" t="s">
        <v>652</v>
      </c>
      <c r="I184" s="10"/>
      <c r="J184" s="10"/>
      <c r="K184" s="11" t="s">
        <v>653</v>
      </c>
      <c r="L184" s="64">
        <v>0</v>
      </c>
      <c r="M184" s="64">
        <v>0</v>
      </c>
      <c r="N184" s="64">
        <v>0</v>
      </c>
      <c r="O184" s="64">
        <v>0</v>
      </c>
      <c r="P184" s="64">
        <v>0</v>
      </c>
      <c r="Q184" s="64">
        <v>0</v>
      </c>
      <c r="R184" s="64">
        <v>0</v>
      </c>
      <c r="S184" s="64">
        <v>0</v>
      </c>
      <c r="T184" s="64">
        <v>0</v>
      </c>
      <c r="U184" s="64">
        <v>0</v>
      </c>
      <c r="V184" s="64">
        <v>0</v>
      </c>
      <c r="W184" s="64">
        <v>0</v>
      </c>
      <c r="X184" s="64">
        <v>0</v>
      </c>
      <c r="Y184" s="11"/>
      <c r="Z184" s="21" t="e">
        <v>#REF!</v>
      </c>
    </row>
    <row r="185" spans="1:29" ht="12" customHeight="1" x14ac:dyDescent="0.25">
      <c r="A185" s="19" t="s">
        <v>101</v>
      </c>
      <c r="B185" s="19">
        <v>8200</v>
      </c>
      <c r="C185" s="25" t="s">
        <v>36</v>
      </c>
      <c r="D185" s="10" t="s">
        <v>108</v>
      </c>
      <c r="E185" s="10" t="s">
        <v>654</v>
      </c>
      <c r="F185" s="11" t="s">
        <v>588</v>
      </c>
      <c r="G185" s="11" t="s">
        <v>642</v>
      </c>
      <c r="H185" s="11" t="s">
        <v>655</v>
      </c>
      <c r="I185" s="10"/>
      <c r="J185" s="10"/>
      <c r="K185" s="11" t="s">
        <v>656</v>
      </c>
      <c r="L185" s="64">
        <v>0</v>
      </c>
      <c r="M185" s="64">
        <v>0</v>
      </c>
      <c r="N185" s="64">
        <v>0</v>
      </c>
      <c r="O185" s="64">
        <v>0</v>
      </c>
      <c r="P185" s="64">
        <v>0</v>
      </c>
      <c r="Q185" s="64">
        <v>0</v>
      </c>
      <c r="R185" s="64">
        <v>0</v>
      </c>
      <c r="S185" s="64">
        <v>0</v>
      </c>
      <c r="T185" s="64">
        <v>0</v>
      </c>
      <c r="U185" s="64">
        <v>0</v>
      </c>
      <c r="V185" s="64">
        <v>0</v>
      </c>
      <c r="W185" s="64">
        <v>0</v>
      </c>
      <c r="X185" s="64">
        <v>0</v>
      </c>
      <c r="Y185" s="11"/>
      <c r="Z185" s="21" t="e">
        <v>#REF!</v>
      </c>
    </row>
    <row r="186" spans="1:29" ht="12" customHeight="1" x14ac:dyDescent="0.25">
      <c r="A186" s="19" t="s">
        <v>101</v>
      </c>
      <c r="B186" s="19">
        <v>8200</v>
      </c>
      <c r="C186" s="25" t="s">
        <v>36</v>
      </c>
      <c r="D186" s="10" t="s">
        <v>108</v>
      </c>
      <c r="E186" s="10" t="s">
        <v>657</v>
      </c>
      <c r="F186" s="11" t="s">
        <v>588</v>
      </c>
      <c r="G186" s="11" t="s">
        <v>642</v>
      </c>
      <c r="H186" s="11" t="s">
        <v>658</v>
      </c>
      <c r="I186" s="10"/>
      <c r="J186" s="10"/>
      <c r="K186" s="11" t="s">
        <v>659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0</v>
      </c>
      <c r="V186" s="64">
        <v>0</v>
      </c>
      <c r="W186" s="64">
        <v>0</v>
      </c>
      <c r="X186" s="64">
        <v>0</v>
      </c>
      <c r="Y186" s="11"/>
      <c r="Z186" s="21" t="e">
        <v>#REF!</v>
      </c>
    </row>
    <row r="187" spans="1:29" ht="12" customHeight="1" x14ac:dyDescent="0.25">
      <c r="A187" s="19" t="s">
        <v>101</v>
      </c>
      <c r="B187" s="19">
        <v>8200</v>
      </c>
      <c r="C187" s="25" t="s">
        <v>57</v>
      </c>
      <c r="D187" s="10" t="s">
        <v>108</v>
      </c>
      <c r="E187" s="10" t="s">
        <v>660</v>
      </c>
      <c r="F187" s="11" t="s">
        <v>588</v>
      </c>
      <c r="G187" s="11" t="s">
        <v>642</v>
      </c>
      <c r="H187" s="23" t="s">
        <v>661</v>
      </c>
      <c r="I187" s="10"/>
      <c r="J187" s="10"/>
      <c r="K187" s="11" t="s">
        <v>662</v>
      </c>
      <c r="L187" s="64">
        <v>0</v>
      </c>
      <c r="M187" s="64">
        <v>1263095</v>
      </c>
      <c r="N187" s="64">
        <v>2682784</v>
      </c>
      <c r="O187" s="64">
        <v>2404031</v>
      </c>
      <c r="P187" s="64">
        <v>2637243</v>
      </c>
      <c r="Q187" s="64">
        <v>2322833</v>
      </c>
      <c r="R187" s="64">
        <v>0</v>
      </c>
      <c r="S187" s="64">
        <v>4258518</v>
      </c>
      <c r="T187" s="64">
        <v>2381988</v>
      </c>
      <c r="U187" s="64">
        <v>0</v>
      </c>
      <c r="V187" s="64">
        <v>1215993</v>
      </c>
      <c r="W187" s="64">
        <v>3495279</v>
      </c>
      <c r="X187" s="64">
        <v>22661764</v>
      </c>
      <c r="Y187" s="11"/>
      <c r="Z187" s="21" t="e">
        <v>#REF!</v>
      </c>
    </row>
    <row r="188" spans="1:29" ht="12" customHeight="1" x14ac:dyDescent="0.25">
      <c r="A188" s="19" t="s">
        <v>101</v>
      </c>
      <c r="B188" s="19">
        <v>8200</v>
      </c>
      <c r="C188" s="25" t="s">
        <v>104</v>
      </c>
      <c r="D188" s="10" t="s">
        <v>108</v>
      </c>
      <c r="E188" s="10" t="s">
        <v>663</v>
      </c>
      <c r="F188" s="11" t="s">
        <v>588</v>
      </c>
      <c r="G188" s="11" t="s">
        <v>642</v>
      </c>
      <c r="H188" s="11" t="s">
        <v>664</v>
      </c>
      <c r="I188" s="10"/>
      <c r="J188" s="10"/>
      <c r="K188" s="8" t="s">
        <v>665</v>
      </c>
      <c r="L188" s="63">
        <v>0</v>
      </c>
      <c r="M188" s="63">
        <v>0</v>
      </c>
      <c r="N188" s="63">
        <v>0</v>
      </c>
      <c r="O188" s="63">
        <v>0</v>
      </c>
      <c r="P188" s="63">
        <v>0</v>
      </c>
      <c r="Q188" s="63">
        <v>0</v>
      </c>
      <c r="R188" s="63">
        <v>0</v>
      </c>
      <c r="S188" s="63">
        <v>0</v>
      </c>
      <c r="T188" s="63">
        <v>0</v>
      </c>
      <c r="U188" s="63">
        <v>0</v>
      </c>
      <c r="V188" s="63">
        <v>0</v>
      </c>
      <c r="W188" s="63">
        <v>0</v>
      </c>
      <c r="X188" s="63">
        <v>0</v>
      </c>
      <c r="Y188" s="8"/>
      <c r="Z188" s="21" t="e">
        <v>#REF!</v>
      </c>
    </row>
    <row r="189" spans="1:29" ht="12" customHeight="1" x14ac:dyDescent="0.25">
      <c r="A189" s="19" t="s">
        <v>101</v>
      </c>
      <c r="B189" s="19">
        <v>8200</v>
      </c>
      <c r="C189" s="25" t="s">
        <v>106</v>
      </c>
      <c r="D189" s="10" t="s">
        <v>108</v>
      </c>
      <c r="E189" s="10" t="s">
        <v>666</v>
      </c>
      <c r="F189" s="11" t="s">
        <v>588</v>
      </c>
      <c r="G189" s="11" t="s">
        <v>642</v>
      </c>
      <c r="H189" s="11" t="s">
        <v>667</v>
      </c>
      <c r="I189" s="10"/>
      <c r="J189" s="10"/>
      <c r="K189" s="11" t="s">
        <v>668</v>
      </c>
      <c r="L189" s="64">
        <v>0</v>
      </c>
      <c r="M189" s="64">
        <v>0</v>
      </c>
      <c r="N189" s="64">
        <v>10300000</v>
      </c>
      <c r="O189" s="64">
        <v>0</v>
      </c>
      <c r="P189" s="64">
        <v>5106627</v>
      </c>
      <c r="Q189" s="64">
        <v>0</v>
      </c>
      <c r="R189" s="64">
        <v>0</v>
      </c>
      <c r="S189" s="64">
        <v>0</v>
      </c>
      <c r="T189" s="64">
        <v>0</v>
      </c>
      <c r="U189" s="64">
        <v>0</v>
      </c>
      <c r="V189" s="64">
        <v>0</v>
      </c>
      <c r="W189" s="64">
        <v>5150000</v>
      </c>
      <c r="X189" s="64">
        <v>20556627</v>
      </c>
      <c r="Y189" s="11"/>
      <c r="Z189" s="70" t="e">
        <v>#REF!</v>
      </c>
    </row>
    <row r="190" spans="1:29" ht="12" customHeight="1" x14ac:dyDescent="0.25">
      <c r="A190" s="19" t="s">
        <v>101</v>
      </c>
      <c r="B190" s="19">
        <v>8200</v>
      </c>
      <c r="C190" s="25" t="s">
        <v>58</v>
      </c>
      <c r="D190" s="10" t="s">
        <v>108</v>
      </c>
      <c r="E190" s="10" t="s">
        <v>669</v>
      </c>
      <c r="F190" s="11" t="s">
        <v>588</v>
      </c>
      <c r="G190" s="11" t="s">
        <v>642</v>
      </c>
      <c r="H190" s="23" t="s">
        <v>670</v>
      </c>
      <c r="I190" s="10"/>
      <c r="J190" s="10"/>
      <c r="K190" s="8" t="s">
        <v>671</v>
      </c>
      <c r="L190" s="63">
        <v>2587829</v>
      </c>
      <c r="M190" s="63">
        <v>0</v>
      </c>
      <c r="N190" s="63">
        <v>5897721</v>
      </c>
      <c r="O190" s="63">
        <v>3252811</v>
      </c>
      <c r="P190" s="63">
        <v>3287944</v>
      </c>
      <c r="Q190" s="63">
        <v>3145626</v>
      </c>
      <c r="R190" s="63">
        <v>0</v>
      </c>
      <c r="S190" s="63">
        <v>7562272</v>
      </c>
      <c r="T190" s="63">
        <v>2860387</v>
      </c>
      <c r="U190" s="63">
        <v>0</v>
      </c>
      <c r="V190" s="63">
        <v>1918485</v>
      </c>
      <c r="W190" s="63">
        <v>4992392</v>
      </c>
      <c r="X190" s="63">
        <v>35505467</v>
      </c>
      <c r="Y190" s="8"/>
      <c r="Z190" s="21" t="e">
        <v>#REF!</v>
      </c>
    </row>
    <row r="191" spans="1:29" ht="12" customHeight="1" x14ac:dyDescent="0.25">
      <c r="A191" s="19" t="s">
        <v>101</v>
      </c>
      <c r="B191" s="19">
        <v>8200</v>
      </c>
      <c r="C191" s="25" t="s">
        <v>727</v>
      </c>
      <c r="D191" s="10" t="s">
        <v>108</v>
      </c>
      <c r="E191" s="10" t="s">
        <v>672</v>
      </c>
      <c r="F191" s="11" t="s">
        <v>588</v>
      </c>
      <c r="G191" s="11" t="s">
        <v>642</v>
      </c>
      <c r="H191" s="11" t="s">
        <v>673</v>
      </c>
      <c r="I191" s="10"/>
      <c r="J191" s="10"/>
      <c r="K191" s="8" t="s">
        <v>674</v>
      </c>
      <c r="L191" s="63">
        <v>0</v>
      </c>
      <c r="M191" s="63">
        <v>0</v>
      </c>
      <c r="N191" s="63">
        <v>0</v>
      </c>
      <c r="O191" s="63">
        <v>0</v>
      </c>
      <c r="P191" s="63">
        <v>0</v>
      </c>
      <c r="Q191" s="63">
        <v>0</v>
      </c>
      <c r="R191" s="63">
        <v>0</v>
      </c>
      <c r="S191" s="63">
        <v>0</v>
      </c>
      <c r="T191" s="63">
        <v>0</v>
      </c>
      <c r="U191" s="63">
        <v>0</v>
      </c>
      <c r="V191" s="63">
        <v>0</v>
      </c>
      <c r="W191" s="63">
        <v>0</v>
      </c>
      <c r="X191" s="63">
        <v>0</v>
      </c>
      <c r="Y191" s="8"/>
      <c r="Z191" s="21" t="e">
        <v>#REF!</v>
      </c>
    </row>
    <row r="192" spans="1:29" ht="12" customHeight="1" x14ac:dyDescent="0.25">
      <c r="A192" s="19" t="s">
        <v>101</v>
      </c>
      <c r="B192" s="19">
        <v>8200</v>
      </c>
      <c r="C192" s="25" t="s">
        <v>55</v>
      </c>
      <c r="D192" s="10" t="s">
        <v>108</v>
      </c>
      <c r="E192" s="10" t="s">
        <v>675</v>
      </c>
      <c r="F192" s="11" t="s">
        <v>588</v>
      </c>
      <c r="G192" s="11" t="s">
        <v>642</v>
      </c>
      <c r="H192" s="11" t="s">
        <v>676</v>
      </c>
      <c r="I192" s="10"/>
      <c r="J192" s="10"/>
      <c r="K192" s="8" t="s">
        <v>677</v>
      </c>
      <c r="L192" s="63">
        <v>0</v>
      </c>
      <c r="M192" s="63">
        <v>0</v>
      </c>
      <c r="N192" s="63">
        <v>0</v>
      </c>
      <c r="O192" s="63">
        <v>0</v>
      </c>
      <c r="P192" s="63">
        <v>0</v>
      </c>
      <c r="Q192" s="63">
        <v>0</v>
      </c>
      <c r="R192" s="63">
        <v>0</v>
      </c>
      <c r="S192" s="63">
        <v>0</v>
      </c>
      <c r="T192" s="63">
        <v>0</v>
      </c>
      <c r="U192" s="63">
        <v>0</v>
      </c>
      <c r="V192" s="63">
        <v>0</v>
      </c>
      <c r="W192" s="63">
        <v>0</v>
      </c>
      <c r="X192" s="63">
        <v>0</v>
      </c>
      <c r="Y192" s="8"/>
      <c r="Z192" s="21" t="e">
        <v>#REF!</v>
      </c>
    </row>
    <row r="193" spans="1:26" ht="12" customHeight="1" x14ac:dyDescent="0.25">
      <c r="A193" s="19" t="s">
        <v>101</v>
      </c>
      <c r="B193" s="19">
        <v>8200</v>
      </c>
      <c r="C193" s="25" t="s">
        <v>728</v>
      </c>
      <c r="D193" s="10" t="s">
        <v>108</v>
      </c>
      <c r="E193" s="10" t="s">
        <v>678</v>
      </c>
      <c r="F193" s="11" t="s">
        <v>588</v>
      </c>
      <c r="G193" s="11" t="s">
        <v>642</v>
      </c>
      <c r="H193" s="11" t="s">
        <v>33</v>
      </c>
      <c r="I193" s="10"/>
      <c r="J193" s="10"/>
      <c r="K193" s="11" t="s">
        <v>679</v>
      </c>
      <c r="L193" s="64">
        <v>0</v>
      </c>
      <c r="M193" s="64">
        <v>0</v>
      </c>
      <c r="N193" s="64">
        <v>0</v>
      </c>
      <c r="O193" s="64">
        <v>0</v>
      </c>
      <c r="P193" s="64">
        <v>0</v>
      </c>
      <c r="Q193" s="64">
        <v>0</v>
      </c>
      <c r="R193" s="64">
        <v>0</v>
      </c>
      <c r="S193" s="64">
        <v>0</v>
      </c>
      <c r="T193" s="64">
        <v>0</v>
      </c>
      <c r="U193" s="64">
        <v>0</v>
      </c>
      <c r="V193" s="64">
        <v>0</v>
      </c>
      <c r="W193" s="64">
        <v>0</v>
      </c>
      <c r="X193" s="64">
        <v>0</v>
      </c>
      <c r="Y193" s="11"/>
      <c r="Z193" s="70" t="e">
        <v>#REF!</v>
      </c>
    </row>
    <row r="194" spans="1:26" ht="12" customHeight="1" x14ac:dyDescent="0.25">
      <c r="A194" s="19" t="s">
        <v>102</v>
      </c>
      <c r="B194" s="19">
        <v>8300</v>
      </c>
      <c r="C194" s="25" t="s">
        <v>725</v>
      </c>
      <c r="D194" s="10" t="s">
        <v>108</v>
      </c>
      <c r="E194" s="10" t="s">
        <v>680</v>
      </c>
      <c r="F194" s="11" t="s">
        <v>588</v>
      </c>
      <c r="G194" s="11" t="s">
        <v>681</v>
      </c>
      <c r="H194" s="11" t="s">
        <v>682</v>
      </c>
      <c r="I194" s="10"/>
      <c r="J194" s="10"/>
      <c r="K194" s="11" t="s">
        <v>683</v>
      </c>
      <c r="L194" s="64">
        <v>0</v>
      </c>
      <c r="M194" s="64">
        <v>0</v>
      </c>
      <c r="N194" s="64">
        <v>0</v>
      </c>
      <c r="O194" s="64">
        <v>0</v>
      </c>
      <c r="P194" s="64">
        <v>0</v>
      </c>
      <c r="Q194" s="64">
        <v>0</v>
      </c>
      <c r="R194" s="64">
        <v>0</v>
      </c>
      <c r="S194" s="64">
        <v>0</v>
      </c>
      <c r="T194" s="64">
        <v>0</v>
      </c>
      <c r="U194" s="64">
        <v>0</v>
      </c>
      <c r="V194" s="64">
        <v>0</v>
      </c>
      <c r="W194" s="64">
        <v>0</v>
      </c>
      <c r="X194" s="64">
        <v>0</v>
      </c>
      <c r="Y194" s="11"/>
      <c r="Z194" s="21" t="e">
        <v>#REF!</v>
      </c>
    </row>
    <row r="195" spans="1:26" ht="12" customHeight="1" x14ac:dyDescent="0.25">
      <c r="A195" s="19" t="s">
        <v>102</v>
      </c>
      <c r="B195" s="19">
        <v>8300</v>
      </c>
      <c r="C195" s="25" t="s">
        <v>731</v>
      </c>
      <c r="D195" s="10" t="s">
        <v>108</v>
      </c>
      <c r="E195" s="10" t="s">
        <v>684</v>
      </c>
      <c r="F195" s="11" t="s">
        <v>588</v>
      </c>
      <c r="G195" s="11" t="s">
        <v>681</v>
      </c>
      <c r="H195" s="11" t="s">
        <v>685</v>
      </c>
      <c r="I195" s="10"/>
      <c r="J195" s="10"/>
      <c r="K195" s="11" t="s">
        <v>686</v>
      </c>
      <c r="L195" s="64">
        <v>0</v>
      </c>
      <c r="M195" s="64">
        <v>0</v>
      </c>
      <c r="N195" s="64">
        <v>0</v>
      </c>
      <c r="O195" s="64">
        <v>0</v>
      </c>
      <c r="P195" s="64">
        <v>0</v>
      </c>
      <c r="Q195" s="64">
        <v>0</v>
      </c>
      <c r="R195" s="64">
        <v>0</v>
      </c>
      <c r="S195" s="64">
        <v>0</v>
      </c>
      <c r="T195" s="64">
        <v>0</v>
      </c>
      <c r="U195" s="64">
        <v>0</v>
      </c>
      <c r="V195" s="64">
        <v>0</v>
      </c>
      <c r="W195" s="64">
        <v>0</v>
      </c>
      <c r="X195" s="64">
        <v>0</v>
      </c>
      <c r="Y195" s="11"/>
      <c r="Z195" s="21" t="e">
        <v>#REF!</v>
      </c>
    </row>
    <row r="196" spans="1:26" ht="12" customHeight="1" x14ac:dyDescent="0.25">
      <c r="A196" s="19" t="s">
        <v>102</v>
      </c>
      <c r="B196" s="19">
        <v>8300</v>
      </c>
      <c r="C196" s="25" t="s">
        <v>732</v>
      </c>
      <c r="D196" s="10" t="s">
        <v>108</v>
      </c>
      <c r="E196" s="10" t="s">
        <v>687</v>
      </c>
      <c r="F196" s="11" t="s">
        <v>588</v>
      </c>
      <c r="G196" s="11" t="s">
        <v>681</v>
      </c>
      <c r="H196" s="11" t="s">
        <v>688</v>
      </c>
      <c r="I196" s="10"/>
      <c r="J196" s="10"/>
      <c r="K196" s="8" t="s">
        <v>689</v>
      </c>
      <c r="L196" s="63">
        <v>0</v>
      </c>
      <c r="M196" s="63">
        <v>0</v>
      </c>
      <c r="N196" s="63">
        <v>0</v>
      </c>
      <c r="O196" s="63">
        <v>0</v>
      </c>
      <c r="P196" s="63">
        <v>0</v>
      </c>
      <c r="Q196" s="63">
        <v>0</v>
      </c>
      <c r="R196" s="63">
        <v>0</v>
      </c>
      <c r="S196" s="63">
        <v>0</v>
      </c>
      <c r="T196" s="63">
        <v>0</v>
      </c>
      <c r="U196" s="63">
        <v>0</v>
      </c>
      <c r="V196" s="63">
        <v>0</v>
      </c>
      <c r="W196" s="63">
        <v>0</v>
      </c>
      <c r="X196" s="63">
        <v>0</v>
      </c>
      <c r="Y196" s="8"/>
      <c r="Z196" s="21" t="e">
        <v>#REF!</v>
      </c>
    </row>
    <row r="197" spans="1:26" ht="12" customHeight="1" x14ac:dyDescent="0.25">
      <c r="A197" s="19" t="s">
        <v>102</v>
      </c>
      <c r="B197" s="19">
        <v>8300</v>
      </c>
      <c r="C197" s="25" t="s">
        <v>106</v>
      </c>
      <c r="D197" s="10" t="s">
        <v>108</v>
      </c>
      <c r="E197" s="10" t="s">
        <v>690</v>
      </c>
      <c r="F197" s="11" t="s">
        <v>588</v>
      </c>
      <c r="G197" s="11" t="s">
        <v>681</v>
      </c>
      <c r="H197" s="11" t="s">
        <v>691</v>
      </c>
      <c r="I197" s="10"/>
      <c r="J197" s="10"/>
      <c r="K197" s="11" t="s">
        <v>692</v>
      </c>
      <c r="L197" s="64">
        <v>0</v>
      </c>
      <c r="M197" s="64">
        <v>0</v>
      </c>
      <c r="N197" s="64">
        <v>0</v>
      </c>
      <c r="O197" s="64">
        <v>0</v>
      </c>
      <c r="P197" s="64">
        <v>0</v>
      </c>
      <c r="Q197" s="64">
        <v>0</v>
      </c>
      <c r="R197" s="64">
        <v>0</v>
      </c>
      <c r="S197" s="64">
        <v>0</v>
      </c>
      <c r="T197" s="64">
        <v>0</v>
      </c>
      <c r="U197" s="64">
        <v>0</v>
      </c>
      <c r="V197" s="64">
        <v>0</v>
      </c>
      <c r="W197" s="64">
        <v>0</v>
      </c>
      <c r="X197" s="64">
        <v>0</v>
      </c>
      <c r="Y197" s="11"/>
      <c r="Z197" s="21" t="e">
        <v>#REF!</v>
      </c>
    </row>
    <row r="198" spans="1:26" ht="12" customHeight="1" x14ac:dyDescent="0.25">
      <c r="A198" s="19" t="s">
        <v>102</v>
      </c>
      <c r="B198" s="19">
        <v>8300</v>
      </c>
      <c r="C198" s="25" t="s">
        <v>726</v>
      </c>
      <c r="D198" s="10" t="s">
        <v>108</v>
      </c>
      <c r="E198" s="10" t="s">
        <v>693</v>
      </c>
      <c r="F198" s="11" t="s">
        <v>588</v>
      </c>
      <c r="G198" s="11" t="s">
        <v>681</v>
      </c>
      <c r="H198" s="11" t="s">
        <v>694</v>
      </c>
      <c r="I198" s="10"/>
      <c r="J198" s="10"/>
      <c r="K198" s="11" t="s">
        <v>695</v>
      </c>
      <c r="L198" s="64">
        <v>0</v>
      </c>
      <c r="M198" s="64">
        <v>0</v>
      </c>
      <c r="N198" s="64">
        <v>0</v>
      </c>
      <c r="O198" s="64">
        <v>0</v>
      </c>
      <c r="P198" s="64">
        <v>0</v>
      </c>
      <c r="Q198" s="64">
        <v>0</v>
      </c>
      <c r="R198" s="64">
        <v>0</v>
      </c>
      <c r="S198" s="64">
        <v>0</v>
      </c>
      <c r="T198" s="64">
        <v>0</v>
      </c>
      <c r="U198" s="64">
        <v>0</v>
      </c>
      <c r="V198" s="64">
        <v>0</v>
      </c>
      <c r="W198" s="64">
        <v>0</v>
      </c>
      <c r="X198" s="64">
        <v>0</v>
      </c>
      <c r="Y198" s="11"/>
      <c r="Z198" s="21" t="e">
        <v>#REF!</v>
      </c>
    </row>
    <row r="199" spans="1:26" ht="12" customHeight="1" x14ac:dyDescent="0.25">
      <c r="A199" s="19" t="s">
        <v>102</v>
      </c>
      <c r="B199" s="19">
        <v>8300</v>
      </c>
      <c r="C199" s="25" t="s">
        <v>729</v>
      </c>
      <c r="D199" s="10" t="s">
        <v>108</v>
      </c>
      <c r="E199" s="10" t="s">
        <v>696</v>
      </c>
      <c r="F199" s="11" t="s">
        <v>588</v>
      </c>
      <c r="G199" s="11" t="s">
        <v>681</v>
      </c>
      <c r="H199" s="11" t="s">
        <v>697</v>
      </c>
      <c r="I199" s="10"/>
      <c r="J199" s="10"/>
      <c r="K199" s="11" t="s">
        <v>698</v>
      </c>
      <c r="L199" s="64">
        <v>0</v>
      </c>
      <c r="M199" s="64">
        <v>0</v>
      </c>
      <c r="N199" s="64">
        <v>0</v>
      </c>
      <c r="O199" s="64">
        <v>0</v>
      </c>
      <c r="P199" s="64">
        <v>0</v>
      </c>
      <c r="Q199" s="64">
        <v>0</v>
      </c>
      <c r="R199" s="64">
        <v>0</v>
      </c>
      <c r="S199" s="64">
        <v>0</v>
      </c>
      <c r="T199" s="64">
        <v>0</v>
      </c>
      <c r="U199" s="64">
        <v>0</v>
      </c>
      <c r="V199" s="64">
        <v>0</v>
      </c>
      <c r="W199" s="64">
        <v>0</v>
      </c>
      <c r="X199" s="64">
        <v>0</v>
      </c>
      <c r="Y199" s="11"/>
      <c r="Z199" s="21" t="e">
        <v>#REF!</v>
      </c>
    </row>
    <row r="200" spans="1:26" ht="12" customHeight="1" x14ac:dyDescent="0.25">
      <c r="A200" s="19" t="s">
        <v>102</v>
      </c>
      <c r="B200" s="19">
        <v>8300</v>
      </c>
      <c r="C200" s="25" t="s">
        <v>733</v>
      </c>
      <c r="D200" s="10" t="s">
        <v>108</v>
      </c>
      <c r="E200" s="10" t="s">
        <v>699</v>
      </c>
      <c r="F200" s="11" t="s">
        <v>588</v>
      </c>
      <c r="G200" s="11" t="s">
        <v>681</v>
      </c>
      <c r="H200" s="11" t="s">
        <v>700</v>
      </c>
      <c r="I200" s="10"/>
      <c r="J200" s="10"/>
      <c r="K200" s="11" t="s">
        <v>701</v>
      </c>
      <c r="L200" s="64">
        <v>0</v>
      </c>
      <c r="M200" s="64">
        <v>0</v>
      </c>
      <c r="N200" s="64">
        <v>0</v>
      </c>
      <c r="O200" s="64">
        <v>0</v>
      </c>
      <c r="P200" s="64">
        <v>0</v>
      </c>
      <c r="Q200" s="64">
        <v>0</v>
      </c>
      <c r="R200" s="64">
        <v>0</v>
      </c>
      <c r="S200" s="64">
        <v>0</v>
      </c>
      <c r="T200" s="64">
        <v>0</v>
      </c>
      <c r="U200" s="64">
        <v>0</v>
      </c>
      <c r="V200" s="64">
        <v>0</v>
      </c>
      <c r="W200" s="64">
        <v>0</v>
      </c>
      <c r="X200" s="64">
        <v>0</v>
      </c>
      <c r="Y200" s="11"/>
      <c r="Z200" s="21" t="e">
        <v>#REF!</v>
      </c>
    </row>
    <row r="201" spans="1:26" ht="12" customHeight="1" x14ac:dyDescent="0.25">
      <c r="A201" s="19" t="s">
        <v>102</v>
      </c>
      <c r="B201" s="19">
        <v>8300</v>
      </c>
      <c r="C201" s="25" t="s">
        <v>106</v>
      </c>
      <c r="D201" s="10" t="s">
        <v>108</v>
      </c>
      <c r="E201" s="10" t="s">
        <v>702</v>
      </c>
      <c r="F201" s="11" t="s">
        <v>588</v>
      </c>
      <c r="G201" s="11" t="s">
        <v>681</v>
      </c>
      <c r="H201" s="11" t="s">
        <v>703</v>
      </c>
      <c r="I201" s="10"/>
      <c r="J201" s="10"/>
      <c r="K201" s="11" t="s">
        <v>704</v>
      </c>
      <c r="L201" s="64">
        <v>0</v>
      </c>
      <c r="M201" s="64">
        <v>0</v>
      </c>
      <c r="N201" s="64">
        <v>0</v>
      </c>
      <c r="O201" s="64">
        <v>0</v>
      </c>
      <c r="P201" s="64">
        <v>0</v>
      </c>
      <c r="Q201" s="64">
        <v>0</v>
      </c>
      <c r="R201" s="64">
        <v>0</v>
      </c>
      <c r="S201" s="64">
        <v>0</v>
      </c>
      <c r="T201" s="64">
        <v>0</v>
      </c>
      <c r="U201" s="64">
        <v>0</v>
      </c>
      <c r="V201" s="64">
        <v>0</v>
      </c>
      <c r="W201" s="64">
        <v>0</v>
      </c>
      <c r="X201" s="64">
        <v>0</v>
      </c>
      <c r="Y201" s="11"/>
      <c r="Z201" s="21" t="e">
        <v>#REF!</v>
      </c>
    </row>
    <row r="202" spans="1:26" ht="12" customHeight="1" x14ac:dyDescent="0.25">
      <c r="A202" s="19" t="s">
        <v>102</v>
      </c>
      <c r="B202" s="19">
        <v>8300</v>
      </c>
      <c r="C202" s="25" t="s">
        <v>59</v>
      </c>
      <c r="D202" s="10" t="s">
        <v>108</v>
      </c>
      <c r="E202" s="10" t="s">
        <v>705</v>
      </c>
      <c r="F202" s="11" t="s">
        <v>588</v>
      </c>
      <c r="G202" s="11" t="s">
        <v>681</v>
      </c>
      <c r="H202" s="23" t="s">
        <v>706</v>
      </c>
      <c r="I202" s="10"/>
      <c r="J202" s="10"/>
      <c r="K202" s="11" t="s">
        <v>707</v>
      </c>
      <c r="L202" s="64">
        <v>3007951</v>
      </c>
      <c r="M202" s="64">
        <v>0</v>
      </c>
      <c r="N202" s="64">
        <v>0</v>
      </c>
      <c r="O202" s="64">
        <v>0</v>
      </c>
      <c r="P202" s="64">
        <v>0</v>
      </c>
      <c r="Q202" s="64">
        <v>4665836</v>
      </c>
      <c r="R202" s="64">
        <v>0</v>
      </c>
      <c r="S202" s="64">
        <v>3499377</v>
      </c>
      <c r="T202" s="64">
        <v>3499409</v>
      </c>
      <c r="U202" s="64">
        <v>0</v>
      </c>
      <c r="V202" s="64">
        <v>0</v>
      </c>
      <c r="W202" s="64">
        <v>0</v>
      </c>
      <c r="X202" s="64">
        <v>14672573</v>
      </c>
      <c r="Y202" s="11"/>
      <c r="Z202" s="70" t="e">
        <v>#REF!</v>
      </c>
    </row>
    <row r="203" spans="1:26" ht="12" customHeight="1" x14ac:dyDescent="0.25">
      <c r="A203" s="19" t="s">
        <v>102</v>
      </c>
      <c r="B203" s="19">
        <v>8300</v>
      </c>
      <c r="C203" s="25" t="s">
        <v>734</v>
      </c>
      <c r="D203" s="10" t="s">
        <v>108</v>
      </c>
      <c r="E203" s="10" t="s">
        <v>708</v>
      </c>
      <c r="F203" s="11" t="s">
        <v>588</v>
      </c>
      <c r="G203" s="11" t="s">
        <v>681</v>
      </c>
      <c r="H203" s="11" t="s">
        <v>709</v>
      </c>
      <c r="I203" s="10"/>
      <c r="J203" s="10"/>
      <c r="K203" s="8" t="s">
        <v>710</v>
      </c>
      <c r="L203" s="63">
        <v>0</v>
      </c>
      <c r="M203" s="63">
        <v>0</v>
      </c>
      <c r="N203" s="63">
        <v>0</v>
      </c>
      <c r="O203" s="63">
        <v>0</v>
      </c>
      <c r="P203" s="63">
        <v>0</v>
      </c>
      <c r="Q203" s="63">
        <v>0</v>
      </c>
      <c r="R203" s="63">
        <v>0</v>
      </c>
      <c r="S203" s="63">
        <v>0</v>
      </c>
      <c r="T203" s="63">
        <v>0</v>
      </c>
      <c r="U203" s="63">
        <v>0</v>
      </c>
      <c r="V203" s="63">
        <v>0</v>
      </c>
      <c r="W203" s="63">
        <v>0</v>
      </c>
      <c r="X203" s="63">
        <v>0</v>
      </c>
      <c r="Y203" s="8"/>
      <c r="Z203" s="21" t="e">
        <v>#REF!</v>
      </c>
    </row>
    <row r="204" spans="1:26" s="14" customFormat="1" ht="12" customHeight="1" thickBot="1" x14ac:dyDescent="0.3">
      <c r="A204" s="20" t="s">
        <v>102</v>
      </c>
      <c r="B204" s="20">
        <v>8300</v>
      </c>
      <c r="C204" s="26" t="s">
        <v>730</v>
      </c>
      <c r="D204" s="12" t="s">
        <v>108</v>
      </c>
      <c r="E204" s="12" t="s">
        <v>711</v>
      </c>
      <c r="F204" s="13" t="s">
        <v>588</v>
      </c>
      <c r="G204" s="13" t="s">
        <v>681</v>
      </c>
      <c r="H204" s="13" t="s">
        <v>712</v>
      </c>
      <c r="I204" s="12"/>
      <c r="J204" s="12"/>
      <c r="K204" s="13" t="s">
        <v>713</v>
      </c>
      <c r="L204" s="65">
        <v>0</v>
      </c>
      <c r="M204" s="65">
        <v>0</v>
      </c>
      <c r="N204" s="65">
        <v>0</v>
      </c>
      <c r="O204" s="65">
        <v>0</v>
      </c>
      <c r="P204" s="65">
        <v>0</v>
      </c>
      <c r="Q204" s="65">
        <v>0</v>
      </c>
      <c r="R204" s="65">
        <v>0</v>
      </c>
      <c r="S204" s="65">
        <v>0</v>
      </c>
      <c r="T204" s="65">
        <v>0</v>
      </c>
      <c r="U204" s="65">
        <v>0</v>
      </c>
      <c r="V204" s="65">
        <v>0</v>
      </c>
      <c r="W204" s="65">
        <v>0</v>
      </c>
      <c r="X204" s="65">
        <v>0</v>
      </c>
      <c r="Y204" s="13"/>
      <c r="Z204" s="22" t="e">
        <v>#REF!</v>
      </c>
    </row>
    <row r="205" spans="1:26" ht="12" customHeight="1" thickTop="1" x14ac:dyDescent="0.25">
      <c r="A205" s="19" t="s">
        <v>102</v>
      </c>
      <c r="B205" s="19">
        <v>8300</v>
      </c>
      <c r="C205" s="25" t="s">
        <v>34</v>
      </c>
      <c r="D205" s="10" t="s">
        <v>108</v>
      </c>
      <c r="E205" s="10" t="s">
        <v>714</v>
      </c>
      <c r="F205" s="11" t="s">
        <v>715</v>
      </c>
      <c r="G205" s="11" t="s">
        <v>716</v>
      </c>
      <c r="H205" s="11" t="s">
        <v>716</v>
      </c>
      <c r="I205" s="10"/>
      <c r="J205" s="10"/>
      <c r="K205" s="8" t="s">
        <v>717</v>
      </c>
      <c r="L205" s="63">
        <v>0</v>
      </c>
      <c r="M205" s="63">
        <v>0</v>
      </c>
      <c r="N205" s="63">
        <v>0</v>
      </c>
      <c r="O205" s="63">
        <v>0</v>
      </c>
      <c r="P205" s="63">
        <v>0</v>
      </c>
      <c r="Q205" s="63">
        <v>0</v>
      </c>
      <c r="R205" s="63">
        <v>0</v>
      </c>
      <c r="S205" s="63">
        <v>0</v>
      </c>
      <c r="T205" s="63">
        <v>0</v>
      </c>
      <c r="U205" s="63">
        <v>0</v>
      </c>
      <c r="V205" s="63">
        <v>0</v>
      </c>
      <c r="W205" s="63">
        <v>0</v>
      </c>
      <c r="X205" s="63">
        <v>0</v>
      </c>
      <c r="Y205" s="8"/>
      <c r="Z205" s="21" t="e">
        <v>#REF!</v>
      </c>
    </row>
    <row r="206" spans="1:26" ht="12" customHeight="1" x14ac:dyDescent="0.25">
      <c r="A206" s="19" t="s">
        <v>102</v>
      </c>
      <c r="B206" s="19">
        <v>8300</v>
      </c>
      <c r="C206" s="25" t="s">
        <v>34</v>
      </c>
      <c r="D206" s="10" t="s">
        <v>108</v>
      </c>
      <c r="E206" s="10" t="s">
        <v>718</v>
      </c>
      <c r="F206" s="11" t="s">
        <v>715</v>
      </c>
      <c r="G206" s="11" t="s">
        <v>719</v>
      </c>
      <c r="H206" s="11" t="s">
        <v>719</v>
      </c>
      <c r="I206" s="10"/>
      <c r="J206" s="10"/>
      <c r="K206" s="11" t="s">
        <v>720</v>
      </c>
      <c r="L206" s="64">
        <v>0</v>
      </c>
      <c r="M206" s="64">
        <v>0</v>
      </c>
      <c r="N206" s="64">
        <v>0</v>
      </c>
      <c r="O206" s="64">
        <v>0</v>
      </c>
      <c r="P206" s="64">
        <v>0</v>
      </c>
      <c r="Q206" s="64">
        <v>0</v>
      </c>
      <c r="R206" s="64">
        <v>0</v>
      </c>
      <c r="S206" s="64">
        <v>0</v>
      </c>
      <c r="T206" s="64">
        <v>0</v>
      </c>
      <c r="U206" s="64">
        <v>0</v>
      </c>
      <c r="V206" s="64">
        <v>0</v>
      </c>
      <c r="W206" s="64">
        <v>0</v>
      </c>
      <c r="X206" s="64">
        <v>0</v>
      </c>
      <c r="Y206" s="11"/>
      <c r="Z206" s="21" t="e">
        <v>#REF!</v>
      </c>
    </row>
    <row r="207" spans="1:26" s="14" customFormat="1" ht="12" customHeight="1" thickBot="1" x14ac:dyDescent="0.3">
      <c r="A207" s="20" t="s">
        <v>102</v>
      </c>
      <c r="B207" s="20">
        <v>8300</v>
      </c>
      <c r="C207" s="26" t="s">
        <v>34</v>
      </c>
      <c r="D207" s="12" t="s">
        <v>108</v>
      </c>
      <c r="E207" s="12" t="s">
        <v>721</v>
      </c>
      <c r="F207" s="13" t="s">
        <v>715</v>
      </c>
      <c r="G207" s="13" t="s">
        <v>722</v>
      </c>
      <c r="H207" s="13" t="s">
        <v>722</v>
      </c>
      <c r="I207" s="12"/>
      <c r="J207" s="12"/>
      <c r="K207" s="13" t="s">
        <v>723</v>
      </c>
      <c r="L207" s="65">
        <v>0</v>
      </c>
      <c r="M207" s="65">
        <v>0</v>
      </c>
      <c r="N207" s="65">
        <v>0</v>
      </c>
      <c r="O207" s="65">
        <v>0</v>
      </c>
      <c r="P207" s="65">
        <v>0</v>
      </c>
      <c r="Q207" s="65">
        <v>0</v>
      </c>
      <c r="R207" s="65">
        <v>0</v>
      </c>
      <c r="S207" s="65">
        <v>0</v>
      </c>
      <c r="T207" s="65">
        <v>0</v>
      </c>
      <c r="U207" s="65">
        <v>0</v>
      </c>
      <c r="V207" s="65">
        <v>0</v>
      </c>
      <c r="W207" s="65">
        <v>0</v>
      </c>
      <c r="X207" s="65">
        <v>0</v>
      </c>
      <c r="Y207" s="13"/>
      <c r="Z207" s="22" t="e">
        <v>#REF!</v>
      </c>
    </row>
    <row r="208" spans="1:26" ht="12.75" customHeight="1" thickTop="1" x14ac:dyDescent="0.25"/>
    <row r="209" spans="1:24" s="6" customFormat="1" ht="12.75" customHeight="1" x14ac:dyDescent="0.25">
      <c r="A209" s="16"/>
      <c r="B209" s="16"/>
      <c r="C209" s="27"/>
      <c r="L209" s="17">
        <v>45064334</v>
      </c>
      <c r="M209" s="17">
        <v>37394336</v>
      </c>
      <c r="N209" s="17">
        <v>55574619</v>
      </c>
      <c r="O209" s="17">
        <v>39336265</v>
      </c>
      <c r="P209" s="17">
        <v>42638460</v>
      </c>
      <c r="Q209" s="17">
        <v>42894284</v>
      </c>
      <c r="R209" s="17">
        <v>34648272</v>
      </c>
      <c r="S209" s="17">
        <v>53174545</v>
      </c>
      <c r="T209" s="17">
        <v>39909028</v>
      </c>
      <c r="U209" s="17">
        <v>22197645</v>
      </c>
      <c r="V209" s="17">
        <v>35397595</v>
      </c>
      <c r="W209" s="17">
        <v>45840162</v>
      </c>
      <c r="X209" s="62">
        <v>494069545</v>
      </c>
    </row>
    <row r="210" spans="1:24" ht="12.75" customHeight="1" x14ac:dyDescent="0.25">
      <c r="T210" s="68">
        <v>390634143</v>
      </c>
    </row>
    <row r="211" spans="1:24" ht="12.75" customHeight="1" x14ac:dyDescent="0.25">
      <c r="L211" s="18">
        <v>45064334</v>
      </c>
      <c r="M211" s="18">
        <v>37394336</v>
      </c>
      <c r="N211" s="18">
        <v>55574619</v>
      </c>
      <c r="O211" s="18">
        <v>39336265</v>
      </c>
      <c r="P211" s="18">
        <v>42638460</v>
      </c>
      <c r="Q211" s="18">
        <v>42894284</v>
      </c>
      <c r="R211" s="18">
        <v>34648272</v>
      </c>
      <c r="S211" s="18">
        <v>53174545</v>
      </c>
      <c r="T211" s="18">
        <v>39909028</v>
      </c>
      <c r="U211" s="18">
        <v>22197645</v>
      </c>
      <c r="V211" s="18">
        <v>35397595</v>
      </c>
      <c r="W211" s="18">
        <v>45840162</v>
      </c>
      <c r="X211" s="18">
        <v>494069545</v>
      </c>
    </row>
    <row r="212" spans="1:24" ht="12.75" customHeight="1" x14ac:dyDescent="0.25">
      <c r="B212" s="19">
        <v>1</v>
      </c>
      <c r="C212" s="25">
        <v>2</v>
      </c>
      <c r="D212" s="25">
        <v>3</v>
      </c>
      <c r="E212" s="25">
        <v>4</v>
      </c>
      <c r="F212" s="25">
        <v>5</v>
      </c>
      <c r="G212" s="25">
        <v>6</v>
      </c>
      <c r="H212" s="25">
        <v>7</v>
      </c>
      <c r="I212" s="25">
        <v>8</v>
      </c>
      <c r="J212" s="25">
        <v>9</v>
      </c>
      <c r="K212" s="25">
        <v>10</v>
      </c>
      <c r="L212" s="25">
        <v>11</v>
      </c>
      <c r="M212" s="25">
        <v>12</v>
      </c>
      <c r="N212" s="25">
        <v>13</v>
      </c>
      <c r="O212" s="25">
        <v>14</v>
      </c>
      <c r="P212" s="25">
        <v>15</v>
      </c>
      <c r="Q212" s="25">
        <v>16</v>
      </c>
      <c r="R212" s="25">
        <v>17</v>
      </c>
      <c r="S212" s="25">
        <v>18</v>
      </c>
      <c r="T212" s="25">
        <v>19</v>
      </c>
      <c r="U212" s="25">
        <v>20</v>
      </c>
      <c r="V212" s="25">
        <v>21</v>
      </c>
      <c r="W212" s="25">
        <v>22</v>
      </c>
      <c r="X212" s="25">
        <v>23</v>
      </c>
    </row>
    <row r="213" spans="1:24" ht="12.75" customHeight="1" x14ac:dyDescent="0.25"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</row>
  </sheetData>
  <phoneticPr fontId="3" type="noConversion"/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9172-2C98-4E9C-81BE-5816912F654E}">
  <sheetPr>
    <tabColor rgb="FF002060"/>
    <pageSetUpPr fitToPage="1"/>
  </sheetPr>
  <dimension ref="A1:R39"/>
  <sheetViews>
    <sheetView showGridLines="0" tabSelected="1" zoomScaleNormal="100" workbookViewId="0">
      <selection activeCell="C12" sqref="C12"/>
    </sheetView>
  </sheetViews>
  <sheetFormatPr baseColWidth="10" defaultColWidth="11.42578125" defaultRowHeight="15" x14ac:dyDescent="0.25"/>
  <cols>
    <col min="1" max="1" width="15.7109375" style="83" customWidth="1"/>
    <col min="2" max="2" width="60.28515625" style="92" customWidth="1"/>
    <col min="3" max="3" width="13.140625" style="3" customWidth="1"/>
    <col min="4" max="7" width="12.28515625" style="3" bestFit="1" customWidth="1"/>
    <col min="8" max="8" width="12.28515625" style="3" customWidth="1"/>
    <col min="9" max="11" width="12.28515625" style="3" bestFit="1" customWidth="1"/>
    <col min="12" max="12" width="13.42578125" style="3" bestFit="1" customWidth="1"/>
    <col min="13" max="13" width="12.28515625" style="3" bestFit="1" customWidth="1"/>
    <col min="14" max="14" width="12.42578125" style="3" bestFit="1" customWidth="1"/>
    <col min="15" max="15" width="12.140625" style="3" customWidth="1"/>
    <col min="16" max="16" width="11.42578125" style="88"/>
    <col min="17" max="17" width="15" style="88" hidden="1" customWidth="1"/>
    <col min="18" max="18" width="13.85546875" style="88" bestFit="1" customWidth="1"/>
  </cols>
  <sheetData>
    <row r="1" spans="1:18" ht="67.5" customHeight="1" x14ac:dyDescent="0.3">
      <c r="B1" s="102" t="s">
        <v>958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8" ht="1.5" customHeight="1" x14ac:dyDescent="0.25"/>
    <row r="3" spans="1:18" x14ac:dyDescent="0.25">
      <c r="B3" s="93"/>
      <c r="C3" s="71" t="s">
        <v>957</v>
      </c>
      <c r="D3" s="71" t="s">
        <v>0</v>
      </c>
      <c r="E3" s="71" t="s">
        <v>1</v>
      </c>
      <c r="F3" s="71" t="s">
        <v>2</v>
      </c>
      <c r="G3" s="71" t="s">
        <v>3</v>
      </c>
      <c r="H3" s="71" t="s">
        <v>4</v>
      </c>
      <c r="I3" s="71" t="s">
        <v>5</v>
      </c>
      <c r="J3" s="71" t="s">
        <v>6</v>
      </c>
      <c r="K3" s="71" t="s">
        <v>7</v>
      </c>
      <c r="L3" s="71" t="s">
        <v>8</v>
      </c>
      <c r="M3" s="71" t="s">
        <v>9</v>
      </c>
      <c r="N3" s="71" t="s">
        <v>10</v>
      </c>
      <c r="O3" s="71" t="s">
        <v>11</v>
      </c>
    </row>
    <row r="4" spans="1:18" s="4" customFormat="1" ht="15.75" x14ac:dyDescent="0.25">
      <c r="A4" s="84" t="s">
        <v>63</v>
      </c>
      <c r="B4" s="94" t="s">
        <v>12</v>
      </c>
      <c r="C4" s="72">
        <v>509921514.3392486</v>
      </c>
      <c r="D4" s="73">
        <v>41483006.864070147</v>
      </c>
      <c r="E4" s="73">
        <v>44640056.460701786</v>
      </c>
      <c r="F4" s="73">
        <v>52057564.292686969</v>
      </c>
      <c r="G4" s="73">
        <v>44840685.674494058</v>
      </c>
      <c r="H4" s="73">
        <v>43165474.318179183</v>
      </c>
      <c r="I4" s="73">
        <v>43896906.731167592</v>
      </c>
      <c r="J4" s="73">
        <v>30620880.562645093</v>
      </c>
      <c r="K4" s="73">
        <v>54168727.434021436</v>
      </c>
      <c r="L4" s="73">
        <v>41319863.945751242</v>
      </c>
      <c r="M4" s="73">
        <v>39790825.29953514</v>
      </c>
      <c r="N4" s="73">
        <v>34654086.334761046</v>
      </c>
      <c r="O4" s="74">
        <v>39283436.421234898</v>
      </c>
      <c r="P4" s="89"/>
      <c r="Q4" s="89"/>
      <c r="R4" s="89"/>
    </row>
    <row r="5" spans="1:18" s="4" customFormat="1" ht="15.75" x14ac:dyDescent="0.25">
      <c r="A5" s="85">
        <v>1</v>
      </c>
      <c r="B5" s="95" t="s">
        <v>38</v>
      </c>
      <c r="C5" s="75">
        <v>25919693.340243403</v>
      </c>
      <c r="D5" s="76">
        <v>8993352.3668365404</v>
      </c>
      <c r="E5" s="76">
        <v>2191790.397637995</v>
      </c>
      <c r="F5" s="76">
        <v>1836879.9302378499</v>
      </c>
      <c r="G5" s="76">
        <v>1156983.3644067408</v>
      </c>
      <c r="H5" s="76">
        <v>1108450.0853247871</v>
      </c>
      <c r="I5" s="76">
        <v>1509768.0229104639</v>
      </c>
      <c r="J5" s="76">
        <v>1453980.0780618456</v>
      </c>
      <c r="K5" s="76">
        <v>1524376.8310286312</v>
      </c>
      <c r="L5" s="76">
        <v>2125664.1487651411</v>
      </c>
      <c r="M5" s="76">
        <v>1294861.8215585863</v>
      </c>
      <c r="N5" s="76">
        <v>2171070.0303872935</v>
      </c>
      <c r="O5" s="77">
        <v>552516.2630875262</v>
      </c>
      <c r="P5" s="89"/>
      <c r="Q5" s="90">
        <v>25919693.340243403</v>
      </c>
      <c r="R5" s="90">
        <v>0</v>
      </c>
    </row>
    <row r="6" spans="1:18" x14ac:dyDescent="0.25">
      <c r="A6" s="83">
        <v>1100</v>
      </c>
      <c r="B6" s="96" t="s">
        <v>64</v>
      </c>
      <c r="C6" s="78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79">
        <v>0</v>
      </c>
    </row>
    <row r="7" spans="1:18" x14ac:dyDescent="0.25">
      <c r="A7" s="83">
        <v>1200</v>
      </c>
      <c r="B7" s="96" t="s">
        <v>65</v>
      </c>
      <c r="C7" s="78">
        <v>24901815.75775538</v>
      </c>
      <c r="D7" s="5">
        <v>8857878.8624529373</v>
      </c>
      <c r="E7" s="5">
        <v>2098064.7485215045</v>
      </c>
      <c r="F7" s="5">
        <v>1776030.2188594567</v>
      </c>
      <c r="G7" s="5">
        <v>1126024.9615220453</v>
      </c>
      <c r="H7" s="5">
        <v>1071116.6165476262</v>
      </c>
      <c r="I7" s="5">
        <v>1412103.6994217495</v>
      </c>
      <c r="J7" s="5">
        <v>1340952.6202240968</v>
      </c>
      <c r="K7" s="5">
        <v>1320059.8494066587</v>
      </c>
      <c r="L7" s="5">
        <v>2017056.9037951701</v>
      </c>
      <c r="M7" s="5">
        <v>1252343.4634585837</v>
      </c>
      <c r="N7" s="5">
        <v>2092510.914975768</v>
      </c>
      <c r="O7" s="79">
        <v>537672.89856978029</v>
      </c>
    </row>
    <row r="8" spans="1:18" x14ac:dyDescent="0.25">
      <c r="A8" s="83">
        <v>1300</v>
      </c>
      <c r="B8" s="96" t="s">
        <v>66</v>
      </c>
      <c r="C8" s="78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79">
        <v>0</v>
      </c>
    </row>
    <row r="9" spans="1:18" x14ac:dyDescent="0.25">
      <c r="A9" s="83">
        <v>1400</v>
      </c>
      <c r="B9" s="96" t="s">
        <v>67</v>
      </c>
      <c r="C9" s="78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79">
        <v>0</v>
      </c>
    </row>
    <row r="10" spans="1:18" x14ac:dyDescent="0.25">
      <c r="A10" s="83">
        <v>1500</v>
      </c>
      <c r="B10" s="96" t="s">
        <v>68</v>
      </c>
      <c r="C10" s="78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79">
        <v>0</v>
      </c>
    </row>
    <row r="11" spans="1:18" x14ac:dyDescent="0.25">
      <c r="A11" s="83">
        <v>1600</v>
      </c>
      <c r="B11" s="96" t="s">
        <v>69</v>
      </c>
      <c r="C11" s="78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79">
        <v>0</v>
      </c>
    </row>
    <row r="12" spans="1:18" x14ac:dyDescent="0.25">
      <c r="A12" s="83">
        <v>1700</v>
      </c>
      <c r="B12" s="96" t="s">
        <v>70</v>
      </c>
      <c r="C12" s="78">
        <v>752658.83248802426</v>
      </c>
      <c r="D12" s="5">
        <v>135473.50438360288</v>
      </c>
      <c r="E12" s="5">
        <v>93725.649116490415</v>
      </c>
      <c r="F12" s="5">
        <v>60849.711378393295</v>
      </c>
      <c r="G12" s="5">
        <v>30958.402884695341</v>
      </c>
      <c r="H12" s="5">
        <v>37333.46877716091</v>
      </c>
      <c r="I12" s="5">
        <v>97664.323488714435</v>
      </c>
      <c r="J12" s="5">
        <v>35229.957837748858</v>
      </c>
      <c r="K12" s="5">
        <v>48721.981621972503</v>
      </c>
      <c r="L12" s="5">
        <v>108607.24496997116</v>
      </c>
      <c r="M12" s="5">
        <v>42518.358100002712</v>
      </c>
      <c r="N12" s="5">
        <v>46732.865411525796</v>
      </c>
      <c r="O12" s="79">
        <v>14843.364517745877</v>
      </c>
    </row>
    <row r="13" spans="1:18" x14ac:dyDescent="0.25">
      <c r="A13" s="83">
        <v>1800</v>
      </c>
      <c r="B13" s="96" t="s">
        <v>71</v>
      </c>
      <c r="C13" s="78">
        <v>265218.74999999988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77797.499999999971</v>
      </c>
      <c r="K13" s="5">
        <v>155594.99999999994</v>
      </c>
      <c r="L13" s="5">
        <v>0</v>
      </c>
      <c r="M13" s="5">
        <v>0</v>
      </c>
      <c r="N13" s="5">
        <v>31826.249999999993</v>
      </c>
      <c r="O13" s="79">
        <v>0</v>
      </c>
    </row>
    <row r="14" spans="1:18" ht="22.5" x14ac:dyDescent="0.25">
      <c r="A14" s="83">
        <v>1900</v>
      </c>
      <c r="B14" s="96" t="s">
        <v>72</v>
      </c>
      <c r="C14" s="78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79">
        <v>0</v>
      </c>
    </row>
    <row r="15" spans="1:18" ht="15.75" x14ac:dyDescent="0.25">
      <c r="A15" s="85">
        <v>2</v>
      </c>
      <c r="B15" s="95" t="s">
        <v>73</v>
      </c>
      <c r="C15" s="78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79">
        <v>0</v>
      </c>
    </row>
    <row r="16" spans="1:18" ht="15.75" x14ac:dyDescent="0.25">
      <c r="A16" s="85">
        <v>3</v>
      </c>
      <c r="B16" s="95" t="s">
        <v>74</v>
      </c>
      <c r="C16" s="78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79">
        <v>0</v>
      </c>
    </row>
    <row r="17" spans="1:18" s="4" customFormat="1" ht="18.75" x14ac:dyDescent="0.25">
      <c r="A17" s="86">
        <v>4</v>
      </c>
      <c r="B17" s="95" t="s">
        <v>40</v>
      </c>
      <c r="C17" s="75">
        <v>13366116.801375309</v>
      </c>
      <c r="D17" s="76">
        <v>1045806.0977817946</v>
      </c>
      <c r="E17" s="76">
        <v>1988814.370057391</v>
      </c>
      <c r="F17" s="76">
        <v>1960618.2416242466</v>
      </c>
      <c r="G17" s="76">
        <v>1268177.4178773279</v>
      </c>
      <c r="H17" s="76">
        <v>812667.99289087788</v>
      </c>
      <c r="I17" s="76">
        <v>1459024.0161658768</v>
      </c>
      <c r="J17" s="76">
        <v>839803.69340318267</v>
      </c>
      <c r="K17" s="76">
        <v>1368293.0465019934</v>
      </c>
      <c r="L17" s="76">
        <v>1693109.7562473088</v>
      </c>
      <c r="M17" s="76">
        <v>697048.4815647041</v>
      </c>
      <c r="N17" s="76">
        <v>434952.56843217812</v>
      </c>
      <c r="O17" s="77">
        <v>-202198.88117157214</v>
      </c>
      <c r="P17" s="89"/>
      <c r="Q17" s="89">
        <v>13366116.801375309</v>
      </c>
      <c r="R17" s="90">
        <v>0</v>
      </c>
    </row>
    <row r="18" spans="1:18" ht="22.5" x14ac:dyDescent="0.25">
      <c r="A18" s="83">
        <v>4100</v>
      </c>
      <c r="B18" s="96" t="s">
        <v>75</v>
      </c>
      <c r="C18" s="78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79">
        <v>0</v>
      </c>
    </row>
    <row r="19" spans="1:18" x14ac:dyDescent="0.25">
      <c r="A19" s="83">
        <v>4300</v>
      </c>
      <c r="B19" s="96" t="s">
        <v>76</v>
      </c>
      <c r="C19" s="78">
        <v>13366116.801375309</v>
      </c>
      <c r="D19" s="5">
        <v>1045806.0977817946</v>
      </c>
      <c r="E19" s="5">
        <v>1988814.370057391</v>
      </c>
      <c r="F19" s="5">
        <v>1960618.2416242466</v>
      </c>
      <c r="G19" s="5">
        <v>1268177.4178773279</v>
      </c>
      <c r="H19" s="5">
        <v>812667.99289087788</v>
      </c>
      <c r="I19" s="5">
        <v>1459024.0161658768</v>
      </c>
      <c r="J19" s="5">
        <v>839803.69340318267</v>
      </c>
      <c r="K19" s="5">
        <v>1368293.0465019934</v>
      </c>
      <c r="L19" s="5">
        <v>1693109.7562473088</v>
      </c>
      <c r="M19" s="5">
        <v>697048.4815647041</v>
      </c>
      <c r="N19" s="5">
        <v>434952.56843217812</v>
      </c>
      <c r="O19" s="79">
        <v>-202198.88117157214</v>
      </c>
    </row>
    <row r="20" spans="1:18" x14ac:dyDescent="0.25">
      <c r="A20" s="83">
        <v>4400</v>
      </c>
      <c r="B20" s="96" t="s">
        <v>77</v>
      </c>
      <c r="C20" s="78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79">
        <v>0</v>
      </c>
    </row>
    <row r="21" spans="1:18" ht="15.75" customHeight="1" x14ac:dyDescent="0.25">
      <c r="A21" s="83">
        <v>4500</v>
      </c>
      <c r="B21" s="96" t="s">
        <v>78</v>
      </c>
      <c r="C21" s="78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79">
        <v>0</v>
      </c>
    </row>
    <row r="22" spans="1:18" s="4" customFormat="1" ht="18.75" x14ac:dyDescent="0.25">
      <c r="A22" s="86">
        <v>5</v>
      </c>
      <c r="B22" s="95" t="s">
        <v>42</v>
      </c>
      <c r="C22" s="75">
        <v>8410652.7877417356</v>
      </c>
      <c r="D22" s="76">
        <v>597878.12031983945</v>
      </c>
      <c r="E22" s="76">
        <v>708627.63713072555</v>
      </c>
      <c r="F22" s="76">
        <v>625869.25165931147</v>
      </c>
      <c r="G22" s="76">
        <v>649498.3057567986</v>
      </c>
      <c r="H22" s="76">
        <v>717223.25699274836</v>
      </c>
      <c r="I22" s="76">
        <v>687536.43589922006</v>
      </c>
      <c r="J22" s="76">
        <v>677045.70915767527</v>
      </c>
      <c r="K22" s="76">
        <v>652893.18075183791</v>
      </c>
      <c r="L22" s="76">
        <v>776365.71073184372</v>
      </c>
      <c r="M22" s="76">
        <v>807964.43944431294</v>
      </c>
      <c r="N22" s="76">
        <v>846558.75707837834</v>
      </c>
      <c r="O22" s="77">
        <v>663191.98281904345</v>
      </c>
      <c r="P22" s="89"/>
      <c r="Q22" s="89">
        <v>8410652.7877417337</v>
      </c>
      <c r="R22" s="90">
        <v>0</v>
      </c>
    </row>
    <row r="23" spans="1:18" x14ac:dyDescent="0.25">
      <c r="A23" s="83">
        <v>5100</v>
      </c>
      <c r="B23" s="97" t="s">
        <v>79</v>
      </c>
      <c r="C23" s="78">
        <v>8410652.7877417356</v>
      </c>
      <c r="D23" s="5">
        <v>597878.12031983945</v>
      </c>
      <c r="E23" s="5">
        <v>708627.63713072555</v>
      </c>
      <c r="F23" s="5">
        <v>625869.25165931147</v>
      </c>
      <c r="G23" s="5">
        <v>649498.3057567986</v>
      </c>
      <c r="H23" s="5">
        <v>717223.25699274836</v>
      </c>
      <c r="I23" s="5">
        <v>687536.43589922006</v>
      </c>
      <c r="J23" s="5">
        <v>677045.70915767527</v>
      </c>
      <c r="K23" s="5">
        <v>652893.18075183791</v>
      </c>
      <c r="L23" s="5">
        <v>776365.71073184372</v>
      </c>
      <c r="M23" s="5">
        <v>807964.43944431294</v>
      </c>
      <c r="N23" s="5">
        <v>846558.75707837834</v>
      </c>
      <c r="O23" s="79">
        <v>663191.98281904345</v>
      </c>
    </row>
    <row r="24" spans="1:18" ht="22.5" x14ac:dyDescent="0.25">
      <c r="A24" s="83">
        <v>5300</v>
      </c>
      <c r="B24" s="97" t="s">
        <v>80</v>
      </c>
      <c r="C24" s="78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79">
        <v>0</v>
      </c>
    </row>
    <row r="25" spans="1:18" s="4" customFormat="1" x14ac:dyDescent="0.25">
      <c r="A25" s="84">
        <v>6</v>
      </c>
      <c r="B25" s="95" t="s">
        <v>44</v>
      </c>
      <c r="C25" s="75">
        <v>18078856.038040891</v>
      </c>
      <c r="D25" s="76">
        <v>441166.93623165542</v>
      </c>
      <c r="E25" s="76">
        <v>4304050.936518291</v>
      </c>
      <c r="F25" s="76">
        <v>1399092.7377116121</v>
      </c>
      <c r="G25" s="76">
        <v>1987085.0033760313</v>
      </c>
      <c r="H25" s="76">
        <v>382267.12902496586</v>
      </c>
      <c r="I25" s="76">
        <v>448607.71491038357</v>
      </c>
      <c r="J25" s="76">
        <v>2692590.7845042488</v>
      </c>
      <c r="K25" s="76">
        <v>1211575.2975738992</v>
      </c>
      <c r="L25" s="76">
        <v>1187187.6709489119</v>
      </c>
      <c r="M25" s="76">
        <v>1321894.1599536128</v>
      </c>
      <c r="N25" s="76">
        <v>1241367.1646256945</v>
      </c>
      <c r="O25" s="77">
        <v>1461970.5026615828</v>
      </c>
      <c r="P25" s="89"/>
      <c r="Q25" s="89">
        <v>18078856.038040888</v>
      </c>
      <c r="R25" s="90">
        <v>0</v>
      </c>
    </row>
    <row r="26" spans="1:18" x14ac:dyDescent="0.25">
      <c r="A26" s="83">
        <v>6100</v>
      </c>
      <c r="B26" s="96" t="s">
        <v>81</v>
      </c>
      <c r="C26" s="78">
        <v>18078856.038040891</v>
      </c>
      <c r="D26" s="5">
        <v>441166.93623165542</v>
      </c>
      <c r="E26" s="5">
        <v>4304050.936518291</v>
      </c>
      <c r="F26" s="5">
        <v>1399092.7377116121</v>
      </c>
      <c r="G26" s="5">
        <v>1987085.0033760313</v>
      </c>
      <c r="H26" s="5">
        <v>382267.12902496586</v>
      </c>
      <c r="I26" s="5">
        <v>448607.71491038357</v>
      </c>
      <c r="J26" s="5">
        <v>2692590.7845042488</v>
      </c>
      <c r="K26" s="5">
        <v>1211575.2975738992</v>
      </c>
      <c r="L26" s="5">
        <v>1187187.6709489119</v>
      </c>
      <c r="M26" s="5">
        <v>1321894.1599536128</v>
      </c>
      <c r="N26" s="5">
        <v>1241367.1646256945</v>
      </c>
      <c r="O26" s="79">
        <v>1461970.5026615828</v>
      </c>
    </row>
    <row r="27" spans="1:18" x14ac:dyDescent="0.25">
      <c r="A27" s="83">
        <v>6200</v>
      </c>
      <c r="B27" s="96" t="s">
        <v>82</v>
      </c>
      <c r="C27" s="78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79">
        <v>0</v>
      </c>
    </row>
    <row r="28" spans="1:18" x14ac:dyDescent="0.25">
      <c r="A28" s="83">
        <v>6300</v>
      </c>
      <c r="B28" s="96" t="s">
        <v>83</v>
      </c>
      <c r="C28" s="78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79">
        <v>0</v>
      </c>
    </row>
    <row r="29" spans="1:18" ht="22.5" x14ac:dyDescent="0.25">
      <c r="A29" s="83">
        <v>6400</v>
      </c>
      <c r="B29" s="96" t="s">
        <v>84</v>
      </c>
      <c r="C29" s="78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79">
        <v>0</v>
      </c>
    </row>
    <row r="30" spans="1:18" ht="22.5" x14ac:dyDescent="0.25">
      <c r="A30" s="86">
        <v>7</v>
      </c>
      <c r="B30" s="95" t="s">
        <v>85</v>
      </c>
      <c r="C30" s="78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79">
        <v>0</v>
      </c>
    </row>
    <row r="31" spans="1:18" ht="22.5" x14ac:dyDescent="0.25">
      <c r="A31" s="83">
        <v>8</v>
      </c>
      <c r="B31" s="95" t="s">
        <v>86</v>
      </c>
      <c r="C31" s="75">
        <v>444146195.37184727</v>
      </c>
      <c r="D31" s="76">
        <v>30404803.342900321</v>
      </c>
      <c r="E31" s="76">
        <v>35446773.119357385</v>
      </c>
      <c r="F31" s="76">
        <v>46235104.131453946</v>
      </c>
      <c r="G31" s="76">
        <v>39778941.583077163</v>
      </c>
      <c r="H31" s="76">
        <v>40144865.853945807</v>
      </c>
      <c r="I31" s="76">
        <v>39791970.541281648</v>
      </c>
      <c r="J31" s="76">
        <v>24957460.297518142</v>
      </c>
      <c r="K31" s="76">
        <v>49411589.078165077</v>
      </c>
      <c r="L31" s="76">
        <v>35537536.659058034</v>
      </c>
      <c r="M31" s="76">
        <v>35669056.397013925</v>
      </c>
      <c r="N31" s="76">
        <v>29960137.814237501</v>
      </c>
      <c r="O31" s="77">
        <v>36807956.55383832</v>
      </c>
      <c r="Q31" s="91">
        <v>444146195.37184721</v>
      </c>
      <c r="R31" s="90">
        <v>0</v>
      </c>
    </row>
    <row r="32" spans="1:18" x14ac:dyDescent="0.25">
      <c r="A32" s="83">
        <v>8100</v>
      </c>
      <c r="B32" s="96" t="s">
        <v>87</v>
      </c>
      <c r="C32" s="78">
        <v>241835811.43560156</v>
      </c>
      <c r="D32" s="5">
        <v>19516151.163193073</v>
      </c>
      <c r="E32" s="5">
        <v>21473433.101666667</v>
      </c>
      <c r="F32" s="5">
        <v>25140755.114939634</v>
      </c>
      <c r="G32" s="5">
        <v>21646979.010373306</v>
      </c>
      <c r="H32" s="5">
        <v>21825351.767970797</v>
      </c>
      <c r="I32" s="5">
        <v>21825195.766913429</v>
      </c>
      <c r="J32" s="5">
        <v>11799740.170197137</v>
      </c>
      <c r="K32" s="5">
        <v>25548670.073880702</v>
      </c>
      <c r="L32" s="5">
        <v>17832628.583999746</v>
      </c>
      <c r="M32" s="5">
        <v>18243214.230463982</v>
      </c>
      <c r="N32" s="5">
        <v>15986797.809848841</v>
      </c>
      <c r="O32" s="79">
        <v>20996894.642154239</v>
      </c>
    </row>
    <row r="33" spans="1:18" x14ac:dyDescent="0.25">
      <c r="A33" s="83">
        <v>8200</v>
      </c>
      <c r="B33" s="96" t="s">
        <v>88</v>
      </c>
      <c r="C33" s="78">
        <v>189851083.03257856</v>
      </c>
      <c r="D33" s="5">
        <v>9850377.1044016499</v>
      </c>
      <c r="E33" s="5">
        <v>12935064.942385124</v>
      </c>
      <c r="F33" s="5">
        <v>20056073.941208716</v>
      </c>
      <c r="G33" s="5">
        <v>17093687.497398257</v>
      </c>
      <c r="H33" s="5">
        <v>17281239.01066941</v>
      </c>
      <c r="I33" s="5">
        <v>16928499.699062623</v>
      </c>
      <c r="J33" s="5">
        <v>12119445.052015409</v>
      </c>
      <c r="K33" s="5">
        <v>22824643.928978778</v>
      </c>
      <c r="L33" s="5">
        <v>16666632.999752697</v>
      </c>
      <c r="M33" s="5">
        <v>16387567.091244347</v>
      </c>
      <c r="N33" s="5">
        <v>12935064.929083064</v>
      </c>
      <c r="O33" s="79">
        <v>14772786.836378485</v>
      </c>
    </row>
    <row r="34" spans="1:18" x14ac:dyDescent="0.25">
      <c r="A34" s="83">
        <v>8300</v>
      </c>
      <c r="B34" s="96" t="s">
        <v>89</v>
      </c>
      <c r="C34" s="78">
        <v>12459300.903667159</v>
      </c>
      <c r="D34" s="5">
        <v>1038275.0753055969</v>
      </c>
      <c r="E34" s="5">
        <v>1038275.0753055969</v>
      </c>
      <c r="F34" s="5">
        <v>1038275.0753055969</v>
      </c>
      <c r="G34" s="5">
        <v>1038275.0753055969</v>
      </c>
      <c r="H34" s="5">
        <v>1038275.0753055969</v>
      </c>
      <c r="I34" s="5">
        <v>1038275.0753055969</v>
      </c>
      <c r="J34" s="5">
        <v>1038275.0753055969</v>
      </c>
      <c r="K34" s="5">
        <v>1038275.0753055969</v>
      </c>
      <c r="L34" s="5">
        <v>1038275.0753055969</v>
      </c>
      <c r="M34" s="5">
        <v>1038275.0753055969</v>
      </c>
      <c r="N34" s="5">
        <v>1038275.0753055969</v>
      </c>
      <c r="O34" s="79">
        <v>1038275.0753055969</v>
      </c>
    </row>
    <row r="35" spans="1:18" s="4" customFormat="1" ht="22.5" x14ac:dyDescent="0.25">
      <c r="A35" s="84">
        <v>9</v>
      </c>
      <c r="B35" s="95" t="s">
        <v>90</v>
      </c>
      <c r="C35" s="75"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7">
        <v>0</v>
      </c>
      <c r="P35" s="89"/>
      <c r="Q35" s="89"/>
      <c r="R35" s="89"/>
    </row>
    <row r="36" spans="1:18" s="4" customFormat="1" x14ac:dyDescent="0.25">
      <c r="A36" s="84">
        <v>10</v>
      </c>
      <c r="B36" s="95" t="s">
        <v>91</v>
      </c>
      <c r="C36" s="75">
        <v>0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7">
        <v>0</v>
      </c>
      <c r="P36" s="89"/>
      <c r="Q36" s="89"/>
      <c r="R36" s="89"/>
    </row>
    <row r="37" spans="1:18" x14ac:dyDescent="0.25">
      <c r="A37" s="87">
        <v>0</v>
      </c>
      <c r="B37" s="96" t="s">
        <v>92</v>
      </c>
      <c r="C37" s="78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79">
        <v>0</v>
      </c>
    </row>
    <row r="38" spans="1:18" x14ac:dyDescent="0.25">
      <c r="A38" s="87">
        <v>0</v>
      </c>
      <c r="B38" s="96" t="s">
        <v>93</v>
      </c>
      <c r="C38" s="78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79">
        <v>0</v>
      </c>
    </row>
    <row r="39" spans="1:18" x14ac:dyDescent="0.25">
      <c r="A39" s="87">
        <v>10100</v>
      </c>
      <c r="B39" s="98" t="s">
        <v>94</v>
      </c>
      <c r="C39" s="80">
        <v>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  <c r="O39" s="82">
        <v>0</v>
      </c>
    </row>
  </sheetData>
  <mergeCells count="1">
    <mergeCell ref="B1:O1"/>
  </mergeCells>
  <pageMargins left="0.78740157480314965" right="0.15748031496062992" top="0.6692913385826772" bottom="0.35433070866141736" header="0.19685039370078741" footer="0.15748031496062992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Ppto 2024</vt:lpstr>
      <vt:lpstr>2024</vt:lpstr>
      <vt:lpstr>Calendario</vt:lpstr>
      <vt:lpstr>Calendario!Área_de_impresión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González</cp:lastModifiedBy>
  <cp:lastPrinted>2025-04-21T22:42:46Z</cp:lastPrinted>
  <dcterms:created xsi:type="dcterms:W3CDTF">2024-11-08T14:47:53Z</dcterms:created>
  <dcterms:modified xsi:type="dcterms:W3CDTF">2025-10-30T15:12:32Z</dcterms:modified>
</cp:coreProperties>
</file>